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M:\Shared drives\UServeUtah\National Service\AmeriCorps\2019-2020 AmeriCorps\FAA &amp; EAP Guidelines &amp; Workbooks\"/>
    </mc:Choice>
  </mc:AlternateContent>
  <workbookProtection workbookAlgorithmName="SHA-512" workbookHashValue="lEHCDEyxqB6me6Z18GAT7ESE+0hxlVCqfgsmUWBAkW3vHpUlk611umGo2c57sFnaDZrJmYweU2z1Ca+oq+Tqbg==" workbookSaltValue="J1dYTQ1JORcDgb1irAK8+g==" workbookSpinCount="100000" lockStructure="1"/>
  <bookViews>
    <workbookView xWindow="0" yWindow="0" windowWidth="7650" windowHeight="7860" activeTab="1"/>
  </bookViews>
  <sheets>
    <sheet name="Memo" sheetId="7" r:id="rId1"/>
    <sheet name="Instructions" sheetId="3" r:id="rId2"/>
    <sheet name="Member Enrollment Calc." sheetId="2" r:id="rId3"/>
    <sheet name="Drawdown Requests" sheetId="1"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E6" i="1"/>
  <c r="E5" i="1"/>
  <c r="C8" i="1"/>
  <c r="Q8" i="2" l="1"/>
  <c r="P8" i="2"/>
  <c r="O8" i="2"/>
  <c r="C2" i="1"/>
  <c r="B23" i="1" l="1"/>
  <c r="B22" i="1"/>
  <c r="B21" i="1"/>
  <c r="N8" i="2"/>
  <c r="B19" i="1" s="1"/>
  <c r="M8" i="2"/>
  <c r="B18" i="1" s="1"/>
  <c r="L8" i="2"/>
  <c r="B17" i="1" s="1"/>
  <c r="K8" i="2"/>
  <c r="B15" i="1" s="1"/>
  <c r="J8" i="2"/>
  <c r="B14" i="1" s="1"/>
  <c r="I8" i="2"/>
  <c r="B13" i="1" s="1"/>
  <c r="H8" i="2"/>
  <c r="B11" i="1" s="1"/>
  <c r="G8" i="2"/>
  <c r="B10" i="1" s="1"/>
  <c r="F8" i="2"/>
  <c r="B9" i="1" s="1"/>
  <c r="E8" i="2"/>
  <c r="B7" i="1" s="1"/>
  <c r="D8" i="2"/>
  <c r="B6" i="1" s="1"/>
  <c r="C8" i="2"/>
  <c r="B5" i="1" s="1"/>
  <c r="B12" i="1" l="1"/>
  <c r="B8" i="1"/>
  <c r="D5" i="1" s="1"/>
  <c r="C24" i="1"/>
  <c r="C20" i="1"/>
  <c r="C16" i="1"/>
  <c r="C12" i="1"/>
  <c r="G22" i="1"/>
  <c r="G21" i="1"/>
  <c r="G19" i="1"/>
  <c r="G18" i="1"/>
  <c r="G17" i="1"/>
  <c r="G15" i="1"/>
  <c r="G14" i="1"/>
  <c r="G11" i="1"/>
  <c r="G10" i="1"/>
  <c r="G7" i="1"/>
  <c r="G6" i="1"/>
  <c r="G5" i="1"/>
  <c r="C26" i="1" l="1"/>
  <c r="F2" i="1" s="1"/>
  <c r="D6" i="1"/>
  <c r="D7" i="1"/>
  <c r="G20" i="1"/>
  <c r="G8" i="1"/>
  <c r="B16" i="1"/>
  <c r="G13" i="1"/>
  <c r="G16" i="1" s="1"/>
  <c r="G9" i="1"/>
  <c r="G12" i="1" s="1"/>
  <c r="B24" i="1"/>
  <c r="G23" i="1"/>
  <c r="G24" i="1" s="1"/>
  <c r="B20" i="1"/>
  <c r="D8" i="1"/>
  <c r="B26" i="1" l="1"/>
  <c r="G26" i="1"/>
  <c r="D9" i="1"/>
  <c r="D10" i="1" s="1"/>
  <c r="D11" i="1" s="1"/>
  <c r="E8" i="1"/>
  <c r="E2" i="1"/>
  <c r="E19" i="1" l="1"/>
  <c r="E20" i="1" s="1"/>
  <c r="E9" i="1"/>
  <c r="E21" i="1"/>
  <c r="E11" i="1"/>
  <c r="E12" i="1" s="1"/>
  <c r="E10" i="1"/>
  <c r="E17" i="1"/>
  <c r="E15" i="1"/>
  <c r="E16" i="1" s="1"/>
  <c r="E23" i="1"/>
  <c r="E24" i="1" s="1"/>
  <c r="E14" i="1"/>
  <c r="E18" i="1"/>
  <c r="E22" i="1"/>
  <c r="E13" i="1"/>
  <c r="D12" i="1"/>
  <c r="D16" i="1" s="1"/>
  <c r="D17" i="1" l="1"/>
  <c r="D18" i="1" s="1"/>
  <c r="D19" i="1" s="1"/>
  <c r="D20" i="1"/>
  <c r="D13" i="1"/>
  <c r="D14" i="1" s="1"/>
  <c r="D15" i="1" s="1"/>
  <c r="D24" i="1" l="1"/>
  <c r="D21" i="1"/>
  <c r="D22" i="1" s="1"/>
  <c r="D23" i="1" s="1"/>
</calcChain>
</file>

<file path=xl/comments1.xml><?xml version="1.0" encoding="utf-8"?>
<comments xmlns="http://schemas.openxmlformats.org/spreadsheetml/2006/main">
  <authors>
    <author>Ruqia Qasim</author>
  </authors>
  <commentList>
    <comment ref="C2" authorId="0" shapeId="0">
      <text>
        <r>
          <rPr>
            <b/>
            <sz val="9"/>
            <color indexed="81"/>
            <rFont val="Tahoma"/>
            <family val="2"/>
          </rPr>
          <t xml:space="preserve">Ruqia Qasim:
de-duplicated number of members for only this month who served at least 1 hour based on enrollment date in e-grants
</t>
        </r>
      </text>
    </comment>
    <comment ref="D2" authorId="0" shapeId="0">
      <text>
        <r>
          <rPr>
            <b/>
            <sz val="9"/>
            <color indexed="81"/>
            <rFont val="Tahoma"/>
            <family val="2"/>
          </rPr>
          <t xml:space="preserve">Ruqia Qasim:
de-duplicated number of members for only this month who served at least 1 hour based on enrollment date in e-grants
</t>
        </r>
      </text>
    </comment>
    <comment ref="E2" authorId="0" shapeId="0">
      <text>
        <r>
          <rPr>
            <b/>
            <sz val="9"/>
            <color indexed="81"/>
            <rFont val="Tahoma"/>
            <family val="2"/>
          </rPr>
          <t xml:space="preserve">Ruqia Qasim:
de-duplicated number of members for only this month who served at least 1 hour based on enrollment date in e-grants
</t>
        </r>
      </text>
    </comment>
    <comment ref="F2" authorId="0" shapeId="0">
      <text>
        <r>
          <rPr>
            <b/>
            <sz val="9"/>
            <color indexed="81"/>
            <rFont val="Tahoma"/>
            <family val="2"/>
          </rPr>
          <t xml:space="preserve">Ruqia Qasim:
de-duplicated number of members for only this month who served at least 1 hour based on enrollment date in e-grants
</t>
        </r>
      </text>
    </comment>
    <comment ref="G2" authorId="0" shapeId="0">
      <text>
        <r>
          <rPr>
            <b/>
            <sz val="9"/>
            <color indexed="81"/>
            <rFont val="Tahoma"/>
            <family val="2"/>
          </rPr>
          <t xml:space="preserve">Ruqia Qasim:
de-duplicated number of members for only this month who served at least 1 hour based on enrollment date in e-grants
</t>
        </r>
      </text>
    </comment>
    <comment ref="H2" authorId="0" shapeId="0">
      <text>
        <r>
          <rPr>
            <b/>
            <sz val="9"/>
            <color indexed="81"/>
            <rFont val="Tahoma"/>
            <family val="2"/>
          </rPr>
          <t xml:space="preserve">Ruqia Qasim:
de-duplicated number of members for only this month who served at least 1 hour based on enrollment date in e-grants
</t>
        </r>
      </text>
    </comment>
    <comment ref="I2" authorId="0" shapeId="0">
      <text>
        <r>
          <rPr>
            <b/>
            <sz val="9"/>
            <color indexed="81"/>
            <rFont val="Tahoma"/>
            <family val="2"/>
          </rPr>
          <t xml:space="preserve">Ruqia Qasim:
de-duplicated number of members for only this month who served at least 1 hour based on enrollment date in e-grants
</t>
        </r>
      </text>
    </comment>
    <comment ref="J2" authorId="0" shapeId="0">
      <text>
        <r>
          <rPr>
            <b/>
            <sz val="9"/>
            <color indexed="81"/>
            <rFont val="Tahoma"/>
            <family val="2"/>
          </rPr>
          <t xml:space="preserve">Ruqia Qasim:
de-duplicated number of members for only this month who served at least 1 hour based on enrollment date in e-grants
</t>
        </r>
      </text>
    </comment>
    <comment ref="K2" authorId="0" shapeId="0">
      <text>
        <r>
          <rPr>
            <b/>
            <sz val="9"/>
            <color indexed="81"/>
            <rFont val="Tahoma"/>
            <family val="2"/>
          </rPr>
          <t xml:space="preserve">Ruqia Qasim:
de-duplicated number of members for only this month who served at least 1 hour based on enrollment date in e-grants
</t>
        </r>
      </text>
    </comment>
    <comment ref="L2" authorId="0" shapeId="0">
      <text>
        <r>
          <rPr>
            <b/>
            <sz val="9"/>
            <color indexed="81"/>
            <rFont val="Tahoma"/>
            <family val="2"/>
          </rPr>
          <t xml:space="preserve">Ruqia Qasim:
de-duplicated number of members for only this month who served at least 1 hour based on enrollment date in e-grants
</t>
        </r>
      </text>
    </comment>
    <comment ref="M2" authorId="0" shapeId="0">
      <text>
        <r>
          <rPr>
            <b/>
            <sz val="9"/>
            <color indexed="81"/>
            <rFont val="Tahoma"/>
            <family val="2"/>
          </rPr>
          <t xml:space="preserve">Ruqia Qasim:
de-duplicated number of members for only this month who served at least 1 hour based on enrollment date in e-grants
</t>
        </r>
      </text>
    </comment>
    <comment ref="N2" authorId="0" shapeId="0">
      <text>
        <r>
          <rPr>
            <b/>
            <sz val="9"/>
            <color indexed="81"/>
            <rFont val="Tahoma"/>
            <family val="2"/>
          </rPr>
          <t xml:space="preserve">Ruqia Qasim:
de-duplicated number of members for only this month who served at least 1 hour based on enrollment date in e-grants
</t>
        </r>
      </text>
    </comment>
    <comment ref="O2" authorId="0" shapeId="0">
      <text>
        <r>
          <rPr>
            <b/>
            <sz val="9"/>
            <color indexed="81"/>
            <rFont val="Tahoma"/>
            <family val="2"/>
          </rPr>
          <t xml:space="preserve">Ruqia Qasim:
de-duplicated number of members for only this month who served at least 1 hour based on enrollment date in e-grants
</t>
        </r>
      </text>
    </comment>
    <comment ref="P2" authorId="0" shapeId="0">
      <text>
        <r>
          <rPr>
            <b/>
            <sz val="9"/>
            <color indexed="81"/>
            <rFont val="Tahoma"/>
            <family val="2"/>
          </rPr>
          <t xml:space="preserve">Ruqia Qasim:
de-duplicated number of members for only this month who served at least 1 hour based on enrollment date in e-grants
</t>
        </r>
      </text>
    </comment>
    <comment ref="Q2" authorId="0" shapeId="0">
      <text>
        <r>
          <rPr>
            <b/>
            <sz val="9"/>
            <color indexed="81"/>
            <rFont val="Tahoma"/>
            <family val="2"/>
          </rPr>
          <t xml:space="preserve">Ruqia Qasim:
de-duplicated number of members for only this month who served at least 1 hour based on enrollment date in e-grants
</t>
        </r>
      </text>
    </comment>
    <comment ref="C3" authorId="0" shapeId="0">
      <text>
        <r>
          <rPr>
            <b/>
            <sz val="9"/>
            <color indexed="81"/>
            <rFont val="Tahoma"/>
            <family val="2"/>
          </rPr>
          <t xml:space="preserve">Ruqia Qasim:
de-duplicated number of members for only this month who served at least 1 hour based on enrollment date in e-grants
</t>
        </r>
      </text>
    </comment>
    <comment ref="D3" authorId="0" shapeId="0">
      <text>
        <r>
          <rPr>
            <b/>
            <sz val="9"/>
            <color indexed="81"/>
            <rFont val="Tahoma"/>
            <family val="2"/>
          </rPr>
          <t xml:space="preserve">Ruqia Qasim:
de-duplicated number of members for only this month who served at least 1 hour based on enrollment date in e-grants
</t>
        </r>
      </text>
    </comment>
    <comment ref="E3" authorId="0" shapeId="0">
      <text>
        <r>
          <rPr>
            <b/>
            <sz val="9"/>
            <color indexed="81"/>
            <rFont val="Tahoma"/>
            <family val="2"/>
          </rPr>
          <t xml:space="preserve">Ruqia Qasim:
de-duplicated number of members for only this month who served at least 1 hour based on enrollment date in e-grants
</t>
        </r>
      </text>
    </comment>
    <comment ref="F3" authorId="0" shapeId="0">
      <text>
        <r>
          <rPr>
            <b/>
            <sz val="9"/>
            <color indexed="81"/>
            <rFont val="Tahoma"/>
            <family val="2"/>
          </rPr>
          <t xml:space="preserve">Ruqia Qasim:
de-duplicated number of members for only this month who served at least 1 hour based on enrollment date in e-grants
</t>
        </r>
      </text>
    </comment>
    <comment ref="G3" authorId="0" shapeId="0">
      <text>
        <r>
          <rPr>
            <b/>
            <sz val="9"/>
            <color indexed="81"/>
            <rFont val="Tahoma"/>
            <family val="2"/>
          </rPr>
          <t xml:space="preserve">Ruqia Qasim:
de-duplicated number of members for only this month who served at least 1 hour based on enrollment date in e-grants
</t>
        </r>
      </text>
    </comment>
    <comment ref="H3" authorId="0" shapeId="0">
      <text>
        <r>
          <rPr>
            <b/>
            <sz val="9"/>
            <color indexed="81"/>
            <rFont val="Tahoma"/>
            <family val="2"/>
          </rPr>
          <t xml:space="preserve">Ruqia Qasim:
de-duplicated number of members for only this month who served at least 1 hour based on enrollment date in e-grants
</t>
        </r>
      </text>
    </comment>
    <comment ref="I3" authorId="0" shapeId="0">
      <text>
        <r>
          <rPr>
            <b/>
            <sz val="9"/>
            <color indexed="81"/>
            <rFont val="Tahoma"/>
            <family val="2"/>
          </rPr>
          <t xml:space="preserve">Ruqia Qasim:
de-duplicated number of members for only this month who served at least 1 hour based on enrollment date in e-grants
</t>
        </r>
      </text>
    </comment>
    <comment ref="J3" authorId="0" shapeId="0">
      <text>
        <r>
          <rPr>
            <b/>
            <sz val="9"/>
            <color indexed="81"/>
            <rFont val="Tahoma"/>
            <family val="2"/>
          </rPr>
          <t xml:space="preserve">Ruqia Qasim:
de-duplicated number of members for only this month who served at least 1 hour based on enrollment date in e-grants
</t>
        </r>
      </text>
    </comment>
    <comment ref="K3" authorId="0" shapeId="0">
      <text>
        <r>
          <rPr>
            <b/>
            <sz val="9"/>
            <color indexed="81"/>
            <rFont val="Tahoma"/>
            <family val="2"/>
          </rPr>
          <t xml:space="preserve">Ruqia Qasim:
de-duplicated number of members for only this month who served at least 1 hour based on enrollment date in e-grants
</t>
        </r>
      </text>
    </comment>
    <comment ref="L3" authorId="0" shapeId="0">
      <text>
        <r>
          <rPr>
            <b/>
            <sz val="9"/>
            <color indexed="81"/>
            <rFont val="Tahoma"/>
            <family val="2"/>
          </rPr>
          <t xml:space="preserve">Ruqia Qasim:
de-duplicated number of members for only this month who served at least 1 hour based on enrollment date in e-grants
</t>
        </r>
      </text>
    </comment>
    <comment ref="M3" authorId="0" shapeId="0">
      <text>
        <r>
          <rPr>
            <b/>
            <sz val="9"/>
            <color indexed="81"/>
            <rFont val="Tahoma"/>
            <family val="2"/>
          </rPr>
          <t xml:space="preserve">Ruqia Qasim:
de-duplicated number of members for only this month who served at least 1 hour based on enrollment date in e-grants
</t>
        </r>
      </text>
    </comment>
    <comment ref="N3" authorId="0" shapeId="0">
      <text>
        <r>
          <rPr>
            <b/>
            <sz val="9"/>
            <color indexed="81"/>
            <rFont val="Tahoma"/>
            <family val="2"/>
          </rPr>
          <t xml:space="preserve">Ruqia Qasim:
de-duplicated number of members for only this month who served at least 1 hour based on enrollment date in e-grants
</t>
        </r>
      </text>
    </comment>
    <comment ref="O3" authorId="0" shapeId="0">
      <text>
        <r>
          <rPr>
            <b/>
            <sz val="9"/>
            <color indexed="81"/>
            <rFont val="Tahoma"/>
            <family val="2"/>
          </rPr>
          <t xml:space="preserve">Ruqia Qasim:
de-duplicated number of members for only this month who served at least 1 hour based on enrollment date in e-grants
</t>
        </r>
      </text>
    </comment>
    <comment ref="P3" authorId="0" shapeId="0">
      <text>
        <r>
          <rPr>
            <b/>
            <sz val="9"/>
            <color indexed="81"/>
            <rFont val="Tahoma"/>
            <family val="2"/>
          </rPr>
          <t xml:space="preserve">Ruqia Qasim:
de-duplicated number of members for only this month who served at least 1 hour based on enrollment date in e-grants
</t>
        </r>
      </text>
    </comment>
    <comment ref="Q3" authorId="0" shapeId="0">
      <text>
        <r>
          <rPr>
            <b/>
            <sz val="9"/>
            <color indexed="81"/>
            <rFont val="Tahoma"/>
            <family val="2"/>
          </rPr>
          <t xml:space="preserve">Ruqia Qasim:
de-duplicated number of members for only this month who served at least 1 hour based on enrollment date in e-grants
</t>
        </r>
      </text>
    </comment>
    <comment ref="C4" authorId="0" shapeId="0">
      <text>
        <r>
          <rPr>
            <b/>
            <sz val="9"/>
            <color indexed="81"/>
            <rFont val="Tahoma"/>
            <family val="2"/>
          </rPr>
          <t xml:space="preserve">Ruqia Qasim:
de-duplicated number of members for only this month who served at least 1 hour based on enrollment date in e-grants
</t>
        </r>
      </text>
    </comment>
    <comment ref="D4" authorId="0" shapeId="0">
      <text>
        <r>
          <rPr>
            <b/>
            <sz val="9"/>
            <color indexed="81"/>
            <rFont val="Tahoma"/>
            <family val="2"/>
          </rPr>
          <t xml:space="preserve">Ruqia Qasim:
de-duplicated number of members for only this month who served at least 1 hour based on enrollment date in e-grants
</t>
        </r>
      </text>
    </comment>
    <comment ref="E4" authorId="0" shapeId="0">
      <text>
        <r>
          <rPr>
            <b/>
            <sz val="9"/>
            <color indexed="81"/>
            <rFont val="Tahoma"/>
            <family val="2"/>
          </rPr>
          <t xml:space="preserve">Ruqia Qasim:
de-duplicated number of members for only this month who served at least 1 hour based on enrollment date in e-grants
</t>
        </r>
      </text>
    </comment>
    <comment ref="F4" authorId="0" shapeId="0">
      <text>
        <r>
          <rPr>
            <b/>
            <sz val="9"/>
            <color indexed="81"/>
            <rFont val="Tahoma"/>
            <family val="2"/>
          </rPr>
          <t xml:space="preserve">Ruqia Qasim:
de-duplicated number of members for only this month who served at least 1 hour based on enrollment date in e-grants
</t>
        </r>
      </text>
    </comment>
    <comment ref="G4" authorId="0" shapeId="0">
      <text>
        <r>
          <rPr>
            <b/>
            <sz val="9"/>
            <color indexed="81"/>
            <rFont val="Tahoma"/>
            <family val="2"/>
          </rPr>
          <t xml:space="preserve">Ruqia Qasim:
de-duplicated number of members for only this month who served at least 1 hour based on enrollment date in e-grants
</t>
        </r>
      </text>
    </comment>
    <comment ref="H4" authorId="0" shapeId="0">
      <text>
        <r>
          <rPr>
            <b/>
            <sz val="9"/>
            <color indexed="81"/>
            <rFont val="Tahoma"/>
            <family val="2"/>
          </rPr>
          <t xml:space="preserve">Ruqia Qasim:
de-duplicated number of members for only this month who served at least 1 hour based on enrollment date in e-grants
</t>
        </r>
      </text>
    </comment>
    <comment ref="I4" authorId="0" shapeId="0">
      <text>
        <r>
          <rPr>
            <b/>
            <sz val="9"/>
            <color indexed="81"/>
            <rFont val="Tahoma"/>
            <family val="2"/>
          </rPr>
          <t xml:space="preserve">Ruqia Qasim:
de-duplicated number of members for only this month who served at least 1 hour based on enrollment date in e-grants
</t>
        </r>
      </text>
    </comment>
    <comment ref="J4" authorId="0" shapeId="0">
      <text>
        <r>
          <rPr>
            <b/>
            <sz val="9"/>
            <color indexed="81"/>
            <rFont val="Tahoma"/>
            <family val="2"/>
          </rPr>
          <t xml:space="preserve">Ruqia Qasim:
de-duplicated number of members for only this month who served at least 1 hour based on enrollment date in e-grants
</t>
        </r>
      </text>
    </comment>
    <comment ref="K4" authorId="0" shapeId="0">
      <text>
        <r>
          <rPr>
            <b/>
            <sz val="9"/>
            <color indexed="81"/>
            <rFont val="Tahoma"/>
            <family val="2"/>
          </rPr>
          <t xml:space="preserve">Ruqia Qasim:
de-duplicated number of members for only this month who served at least 1 hour based on enrollment date in e-grants
</t>
        </r>
      </text>
    </comment>
    <comment ref="L4" authorId="0" shapeId="0">
      <text>
        <r>
          <rPr>
            <b/>
            <sz val="9"/>
            <color indexed="81"/>
            <rFont val="Tahoma"/>
            <family val="2"/>
          </rPr>
          <t xml:space="preserve">Ruqia Qasim:
de-duplicated number of members for only this month who served at least 1 hour based on enrollment date in e-grants
</t>
        </r>
      </text>
    </comment>
    <comment ref="M4" authorId="0" shapeId="0">
      <text>
        <r>
          <rPr>
            <b/>
            <sz val="9"/>
            <color indexed="81"/>
            <rFont val="Tahoma"/>
            <family val="2"/>
          </rPr>
          <t xml:space="preserve">Ruqia Qasim:
de-duplicated number of members for only this month who served at least 1 hour based on enrollment date in e-grants
</t>
        </r>
      </text>
    </comment>
    <comment ref="N4" authorId="0" shapeId="0">
      <text>
        <r>
          <rPr>
            <b/>
            <sz val="9"/>
            <color indexed="81"/>
            <rFont val="Tahoma"/>
            <family val="2"/>
          </rPr>
          <t xml:space="preserve">Ruqia Qasim:
de-duplicated number of members for only this month who served at least 1 hour based on enrollment date in e-grants
</t>
        </r>
      </text>
    </comment>
    <comment ref="O4" authorId="0" shapeId="0">
      <text>
        <r>
          <rPr>
            <b/>
            <sz val="9"/>
            <color indexed="81"/>
            <rFont val="Tahoma"/>
            <family val="2"/>
          </rPr>
          <t xml:space="preserve">Ruqia Qasim:
de-duplicated number of members for only this month who served at least 1 hour based on enrollment date in e-grants
</t>
        </r>
      </text>
    </comment>
    <comment ref="P4" authorId="0" shapeId="0">
      <text>
        <r>
          <rPr>
            <b/>
            <sz val="9"/>
            <color indexed="81"/>
            <rFont val="Tahoma"/>
            <family val="2"/>
          </rPr>
          <t xml:space="preserve">Ruqia Qasim:
de-duplicated number of members for only this month who served at least 1 hour based on enrollment date in e-grants
</t>
        </r>
      </text>
    </comment>
    <comment ref="Q4" authorId="0" shapeId="0">
      <text>
        <r>
          <rPr>
            <b/>
            <sz val="9"/>
            <color indexed="81"/>
            <rFont val="Tahoma"/>
            <family val="2"/>
          </rPr>
          <t xml:space="preserve">Ruqia Qasim:
de-duplicated number of members for only this month who served at least 1 hour based on enrollment date in e-grants
</t>
        </r>
      </text>
    </comment>
    <comment ref="C5" authorId="0" shapeId="0">
      <text>
        <r>
          <rPr>
            <b/>
            <sz val="9"/>
            <color indexed="81"/>
            <rFont val="Tahoma"/>
            <family val="2"/>
          </rPr>
          <t xml:space="preserve">Ruqia Qasim:
de-duplicated number of members for only this month who served at least 1 hour based on enrollment date in e-grants
</t>
        </r>
      </text>
    </comment>
    <comment ref="D5" authorId="0" shapeId="0">
      <text>
        <r>
          <rPr>
            <b/>
            <sz val="9"/>
            <color indexed="81"/>
            <rFont val="Tahoma"/>
            <family val="2"/>
          </rPr>
          <t xml:space="preserve">Ruqia Qasim:
de-duplicated number of members for only this month who served at least 1 hour based on enrollment date in e-grants
</t>
        </r>
      </text>
    </comment>
    <comment ref="E5" authorId="0" shapeId="0">
      <text>
        <r>
          <rPr>
            <b/>
            <sz val="9"/>
            <color indexed="81"/>
            <rFont val="Tahoma"/>
            <family val="2"/>
          </rPr>
          <t xml:space="preserve">Ruqia Qasim:
de-duplicated number of members for only this month who served at least 1 hour based on enrollment date in e-grants
</t>
        </r>
      </text>
    </comment>
    <comment ref="F5" authorId="0" shapeId="0">
      <text>
        <r>
          <rPr>
            <b/>
            <sz val="9"/>
            <color indexed="81"/>
            <rFont val="Tahoma"/>
            <family val="2"/>
          </rPr>
          <t xml:space="preserve">Ruqia Qasim:
de-duplicated number of members for only this month who served at least 1 hour based on enrollment date in e-grants
</t>
        </r>
      </text>
    </comment>
    <comment ref="G5" authorId="0" shapeId="0">
      <text>
        <r>
          <rPr>
            <b/>
            <sz val="9"/>
            <color indexed="81"/>
            <rFont val="Tahoma"/>
            <family val="2"/>
          </rPr>
          <t xml:space="preserve">Ruqia Qasim:
de-duplicated number of members for only this month who served at least 1 hour based on enrollment date in e-grants
</t>
        </r>
      </text>
    </comment>
    <comment ref="H5" authorId="0" shapeId="0">
      <text>
        <r>
          <rPr>
            <b/>
            <sz val="9"/>
            <color indexed="81"/>
            <rFont val="Tahoma"/>
            <family val="2"/>
          </rPr>
          <t xml:space="preserve">Ruqia Qasim:
de-duplicated number of members for only this month who served at least 1 hour based on enrollment date in e-grants
</t>
        </r>
      </text>
    </comment>
    <comment ref="I5" authorId="0" shapeId="0">
      <text>
        <r>
          <rPr>
            <b/>
            <sz val="9"/>
            <color indexed="81"/>
            <rFont val="Tahoma"/>
            <family val="2"/>
          </rPr>
          <t xml:space="preserve">Ruqia Qasim:
de-duplicated number of members for only this month who served at least 1 hour based on enrollment date in e-grants
</t>
        </r>
      </text>
    </comment>
    <comment ref="J5" authorId="0" shapeId="0">
      <text>
        <r>
          <rPr>
            <b/>
            <sz val="9"/>
            <color indexed="81"/>
            <rFont val="Tahoma"/>
            <family val="2"/>
          </rPr>
          <t xml:space="preserve">Ruqia Qasim:
de-duplicated number of members for only this month who served at least 1 hour based on enrollment date in e-grants
</t>
        </r>
      </text>
    </comment>
    <comment ref="K5" authorId="0" shapeId="0">
      <text>
        <r>
          <rPr>
            <b/>
            <sz val="9"/>
            <color indexed="81"/>
            <rFont val="Tahoma"/>
            <family val="2"/>
          </rPr>
          <t xml:space="preserve">Ruqia Qasim:
de-duplicated number of members for only this month who served at least 1 hour based on enrollment date in e-grants
</t>
        </r>
      </text>
    </comment>
    <comment ref="L5" authorId="0" shapeId="0">
      <text>
        <r>
          <rPr>
            <b/>
            <sz val="9"/>
            <color indexed="81"/>
            <rFont val="Tahoma"/>
            <family val="2"/>
          </rPr>
          <t xml:space="preserve">Ruqia Qasim:
de-duplicated number of members for only this month who served at least 1 hour based on enrollment date in e-grants
</t>
        </r>
      </text>
    </comment>
    <comment ref="M5" authorId="0" shapeId="0">
      <text>
        <r>
          <rPr>
            <b/>
            <sz val="9"/>
            <color indexed="81"/>
            <rFont val="Tahoma"/>
            <family val="2"/>
          </rPr>
          <t xml:space="preserve">Ruqia Qasim:
de-duplicated number of members for only this month who served at least 1 hour based on enrollment date in e-grants
</t>
        </r>
      </text>
    </comment>
    <comment ref="N5" authorId="0" shapeId="0">
      <text>
        <r>
          <rPr>
            <b/>
            <sz val="9"/>
            <color indexed="81"/>
            <rFont val="Tahoma"/>
            <family val="2"/>
          </rPr>
          <t xml:space="preserve">Ruqia Qasim:
de-duplicated number of members for only this month who served at least 1 hour based on enrollment date in e-grants
</t>
        </r>
      </text>
    </comment>
    <comment ref="O5" authorId="0" shapeId="0">
      <text>
        <r>
          <rPr>
            <b/>
            <sz val="9"/>
            <color indexed="81"/>
            <rFont val="Tahoma"/>
            <family val="2"/>
          </rPr>
          <t xml:space="preserve">Ruqia Qasim:
de-duplicated number of members for only this month who served at least 1 hour based on enrollment date in e-grants
</t>
        </r>
      </text>
    </comment>
    <comment ref="P5" authorId="0" shapeId="0">
      <text>
        <r>
          <rPr>
            <b/>
            <sz val="9"/>
            <color indexed="81"/>
            <rFont val="Tahoma"/>
            <family val="2"/>
          </rPr>
          <t xml:space="preserve">Ruqia Qasim:
de-duplicated number of members for only this month who served at least 1 hour based on enrollment date in e-grants
</t>
        </r>
      </text>
    </comment>
    <comment ref="Q5" authorId="0" shapeId="0">
      <text>
        <r>
          <rPr>
            <b/>
            <sz val="9"/>
            <color indexed="81"/>
            <rFont val="Tahoma"/>
            <family val="2"/>
          </rPr>
          <t xml:space="preserve">Ruqia Qasim:
de-duplicated number of members for only this month who served at least 1 hour based on enrollment date in e-grants
</t>
        </r>
      </text>
    </comment>
    <comment ref="C6" authorId="0" shapeId="0">
      <text>
        <r>
          <rPr>
            <b/>
            <sz val="9"/>
            <color indexed="81"/>
            <rFont val="Tahoma"/>
            <family val="2"/>
          </rPr>
          <t xml:space="preserve">Ruqia Qasim:
de-duplicated number of members for only this month who served at least 1 hour based on enrollment date in e-grants
</t>
        </r>
      </text>
    </comment>
    <comment ref="D6" authorId="0" shapeId="0">
      <text>
        <r>
          <rPr>
            <b/>
            <sz val="9"/>
            <color indexed="81"/>
            <rFont val="Tahoma"/>
            <family val="2"/>
          </rPr>
          <t xml:space="preserve">Ruqia Qasim:
de-duplicated number of members for only this month who served at least 1 hour based on enrollment date in e-grants
</t>
        </r>
      </text>
    </comment>
    <comment ref="E6" authorId="0" shapeId="0">
      <text>
        <r>
          <rPr>
            <b/>
            <sz val="9"/>
            <color indexed="81"/>
            <rFont val="Tahoma"/>
            <family val="2"/>
          </rPr>
          <t xml:space="preserve">Ruqia Qasim:
de-duplicated number of members for only this month who served at least 1 hour based on enrollment date in e-grants
</t>
        </r>
      </text>
    </comment>
    <comment ref="F6" authorId="0" shapeId="0">
      <text>
        <r>
          <rPr>
            <b/>
            <sz val="9"/>
            <color indexed="81"/>
            <rFont val="Tahoma"/>
            <family val="2"/>
          </rPr>
          <t xml:space="preserve">Ruqia Qasim:
de-duplicated number of members for only this month who served at least 1 hour based on enrollment date in e-grants
</t>
        </r>
      </text>
    </comment>
    <comment ref="G6" authorId="0" shapeId="0">
      <text>
        <r>
          <rPr>
            <b/>
            <sz val="9"/>
            <color indexed="81"/>
            <rFont val="Tahoma"/>
            <family val="2"/>
          </rPr>
          <t xml:space="preserve">Ruqia Qasim:
de-duplicated number of members for only this month who served at least 1 hour based on enrollment date in e-grants
</t>
        </r>
      </text>
    </comment>
    <comment ref="H6" authorId="0" shapeId="0">
      <text>
        <r>
          <rPr>
            <b/>
            <sz val="9"/>
            <color indexed="81"/>
            <rFont val="Tahoma"/>
            <family val="2"/>
          </rPr>
          <t xml:space="preserve">Ruqia Qasim:
de-duplicated number of members for only this month who served at least 1 hour based on enrollment date in e-grants
</t>
        </r>
      </text>
    </comment>
    <comment ref="I6" authorId="0" shapeId="0">
      <text>
        <r>
          <rPr>
            <b/>
            <sz val="9"/>
            <color indexed="81"/>
            <rFont val="Tahoma"/>
            <family val="2"/>
          </rPr>
          <t xml:space="preserve">Ruqia Qasim:
de-duplicated number of members for only this month who served at least 1 hour based on enrollment date in e-grants
</t>
        </r>
      </text>
    </comment>
    <comment ref="J6" authorId="0" shapeId="0">
      <text>
        <r>
          <rPr>
            <b/>
            <sz val="9"/>
            <color indexed="81"/>
            <rFont val="Tahoma"/>
            <family val="2"/>
          </rPr>
          <t xml:space="preserve">Ruqia Qasim:
de-duplicated number of members for only this month who served at least 1 hour based on enrollment date in e-grants
</t>
        </r>
      </text>
    </comment>
    <comment ref="K6" authorId="0" shapeId="0">
      <text>
        <r>
          <rPr>
            <b/>
            <sz val="9"/>
            <color indexed="81"/>
            <rFont val="Tahoma"/>
            <family val="2"/>
          </rPr>
          <t xml:space="preserve">Ruqia Qasim:
de-duplicated number of members for only this month who served at least 1 hour based on enrollment date in e-grants
</t>
        </r>
      </text>
    </comment>
    <comment ref="L6" authorId="0" shapeId="0">
      <text>
        <r>
          <rPr>
            <b/>
            <sz val="9"/>
            <color indexed="81"/>
            <rFont val="Tahoma"/>
            <family val="2"/>
          </rPr>
          <t xml:space="preserve">Ruqia Qasim:
de-duplicated number of members for only this month who served at least 1 hour based on enrollment date in e-grants
</t>
        </r>
      </text>
    </comment>
    <comment ref="M6" authorId="0" shapeId="0">
      <text>
        <r>
          <rPr>
            <b/>
            <sz val="9"/>
            <color indexed="81"/>
            <rFont val="Tahoma"/>
            <family val="2"/>
          </rPr>
          <t xml:space="preserve">Ruqia Qasim:
de-duplicated number of members for only this month who served at least 1 hour based on enrollment date in e-grants
</t>
        </r>
      </text>
    </comment>
    <comment ref="N6" authorId="0" shapeId="0">
      <text>
        <r>
          <rPr>
            <b/>
            <sz val="9"/>
            <color indexed="81"/>
            <rFont val="Tahoma"/>
            <family val="2"/>
          </rPr>
          <t xml:space="preserve">Ruqia Qasim:
de-duplicated number of members for only this month who served at least 1 hour based on enrollment date in e-grants
</t>
        </r>
      </text>
    </comment>
    <comment ref="O6" authorId="0" shapeId="0">
      <text>
        <r>
          <rPr>
            <b/>
            <sz val="9"/>
            <color indexed="81"/>
            <rFont val="Tahoma"/>
            <family val="2"/>
          </rPr>
          <t xml:space="preserve">Ruqia Qasim:
de-duplicated number of members for only this month who served at least 1 hour based on enrollment date in e-grants
</t>
        </r>
      </text>
    </comment>
    <comment ref="P6" authorId="0" shapeId="0">
      <text>
        <r>
          <rPr>
            <b/>
            <sz val="9"/>
            <color indexed="81"/>
            <rFont val="Tahoma"/>
            <family val="2"/>
          </rPr>
          <t xml:space="preserve">Ruqia Qasim:
de-duplicated number of members for only this month who served at least 1 hour based on enrollment date in e-grants
</t>
        </r>
      </text>
    </comment>
    <comment ref="Q6" authorId="0" shapeId="0">
      <text>
        <r>
          <rPr>
            <b/>
            <sz val="9"/>
            <color indexed="81"/>
            <rFont val="Tahoma"/>
            <family val="2"/>
          </rPr>
          <t xml:space="preserve">Ruqia Qasim:
de-duplicated number of members for only this month who served at least 1 hour based on enrollment date in e-grants
</t>
        </r>
      </text>
    </comment>
    <comment ref="C7" authorId="0" shapeId="0">
      <text>
        <r>
          <rPr>
            <b/>
            <sz val="9"/>
            <color indexed="81"/>
            <rFont val="Tahoma"/>
            <family val="2"/>
          </rPr>
          <t xml:space="preserve">Ruqia Qasim:
de-duplicated number of members for only this month who served at least 1 hour based on enrollment date in e-grants
</t>
        </r>
      </text>
    </comment>
    <comment ref="D7" authorId="0" shapeId="0">
      <text>
        <r>
          <rPr>
            <b/>
            <sz val="9"/>
            <color indexed="81"/>
            <rFont val="Tahoma"/>
            <family val="2"/>
          </rPr>
          <t xml:space="preserve">Ruqia Qasim:
de-duplicated number of members for only this month who served at least 1 hour based on enrollment date in e-grants
</t>
        </r>
      </text>
    </comment>
    <comment ref="E7" authorId="0" shapeId="0">
      <text>
        <r>
          <rPr>
            <b/>
            <sz val="9"/>
            <color indexed="81"/>
            <rFont val="Tahoma"/>
            <family val="2"/>
          </rPr>
          <t xml:space="preserve">Ruqia Qasim:
de-duplicated number of members for only this month who served at least 1 hour based on enrollment date in e-grants
</t>
        </r>
      </text>
    </comment>
    <comment ref="F7" authorId="0" shapeId="0">
      <text>
        <r>
          <rPr>
            <b/>
            <sz val="9"/>
            <color indexed="81"/>
            <rFont val="Tahoma"/>
            <family val="2"/>
          </rPr>
          <t xml:space="preserve">Ruqia Qasim:
de-duplicated number of members for only this month who served at least 1 hour based on enrollment date in e-grants
</t>
        </r>
      </text>
    </comment>
    <comment ref="G7" authorId="0" shapeId="0">
      <text>
        <r>
          <rPr>
            <b/>
            <sz val="9"/>
            <color indexed="81"/>
            <rFont val="Tahoma"/>
            <family val="2"/>
          </rPr>
          <t xml:space="preserve">Ruqia Qasim:
de-duplicated number of members for only this month who served at least 1 hour based on enrollment date in e-grants
</t>
        </r>
      </text>
    </comment>
    <comment ref="H7" authorId="0" shapeId="0">
      <text>
        <r>
          <rPr>
            <b/>
            <sz val="9"/>
            <color indexed="81"/>
            <rFont val="Tahoma"/>
            <family val="2"/>
          </rPr>
          <t xml:space="preserve">Ruqia Qasim:
de-duplicated number of members for only this month who served at least 1 hour based on enrollment date in e-grants
</t>
        </r>
      </text>
    </comment>
    <comment ref="I7" authorId="0" shapeId="0">
      <text>
        <r>
          <rPr>
            <b/>
            <sz val="9"/>
            <color indexed="81"/>
            <rFont val="Tahoma"/>
            <family val="2"/>
          </rPr>
          <t xml:space="preserve">Ruqia Qasim:
de-duplicated number of members for only this month who served at least 1 hour based on enrollment date in e-grants
</t>
        </r>
      </text>
    </comment>
    <comment ref="J7" authorId="0" shapeId="0">
      <text>
        <r>
          <rPr>
            <b/>
            <sz val="9"/>
            <color indexed="81"/>
            <rFont val="Tahoma"/>
            <family val="2"/>
          </rPr>
          <t xml:space="preserve">Ruqia Qasim:
de-duplicated number of members for only this month who served at least 1 hour based on enrollment date in e-grants
</t>
        </r>
      </text>
    </comment>
    <comment ref="K7" authorId="0" shapeId="0">
      <text>
        <r>
          <rPr>
            <b/>
            <sz val="9"/>
            <color indexed="81"/>
            <rFont val="Tahoma"/>
            <family val="2"/>
          </rPr>
          <t xml:space="preserve">Ruqia Qasim:
de-duplicated number of members for only this month who served at least 1 hour based on enrollment date in e-grants
</t>
        </r>
      </text>
    </comment>
    <comment ref="L7" authorId="0" shapeId="0">
      <text>
        <r>
          <rPr>
            <b/>
            <sz val="9"/>
            <color indexed="81"/>
            <rFont val="Tahoma"/>
            <family val="2"/>
          </rPr>
          <t xml:space="preserve">Ruqia Qasim:
de-duplicated number of members for only this month who served at least 1 hour based on enrollment date in e-grants
</t>
        </r>
      </text>
    </comment>
    <comment ref="M7" authorId="0" shapeId="0">
      <text>
        <r>
          <rPr>
            <b/>
            <sz val="9"/>
            <color indexed="81"/>
            <rFont val="Tahoma"/>
            <family val="2"/>
          </rPr>
          <t xml:space="preserve">Ruqia Qasim:
de-duplicated number of members for only this month who served at least 1 hour based on enrollment date in e-grants
</t>
        </r>
      </text>
    </comment>
    <comment ref="N7" authorId="0" shapeId="0">
      <text>
        <r>
          <rPr>
            <b/>
            <sz val="9"/>
            <color indexed="81"/>
            <rFont val="Tahoma"/>
            <family val="2"/>
          </rPr>
          <t xml:space="preserve">Ruqia Qasim:
de-duplicated number of members for only this month who served at least 1 hour based on enrollment date in e-grants
</t>
        </r>
      </text>
    </comment>
    <comment ref="O7" authorId="0" shapeId="0">
      <text>
        <r>
          <rPr>
            <b/>
            <sz val="9"/>
            <color indexed="81"/>
            <rFont val="Tahoma"/>
            <family val="2"/>
          </rPr>
          <t xml:space="preserve">Ruqia Qasim:
de-duplicated number of members for only this month who served at least 1 hour based on enrollment date in e-grants
</t>
        </r>
      </text>
    </comment>
    <comment ref="P7" authorId="0" shapeId="0">
      <text>
        <r>
          <rPr>
            <b/>
            <sz val="9"/>
            <color indexed="81"/>
            <rFont val="Tahoma"/>
            <family val="2"/>
          </rPr>
          <t xml:space="preserve">Ruqia Qasim:
de-duplicated number of members for only this month who served at least 1 hour based on enrollment date in e-grants
</t>
        </r>
      </text>
    </comment>
    <comment ref="Q7" authorId="0" shapeId="0">
      <text>
        <r>
          <rPr>
            <b/>
            <sz val="9"/>
            <color indexed="81"/>
            <rFont val="Tahoma"/>
            <family val="2"/>
          </rPr>
          <t xml:space="preserve">Ruqia Qasim:
de-duplicated number of members for only this month who served at least 1 hour based on enrollment date in e-grants
</t>
        </r>
      </text>
    </comment>
  </commentList>
</comments>
</file>

<file path=xl/comments2.xml><?xml version="1.0" encoding="utf-8"?>
<comments xmlns="http://schemas.openxmlformats.org/spreadsheetml/2006/main">
  <authors>
    <author>Ruqia Qasim</author>
  </authors>
  <commentList>
    <comment ref="B4" authorId="0" shapeId="0">
      <text>
        <r>
          <rPr>
            <b/>
            <sz val="9"/>
            <color indexed="81"/>
            <rFont val="Tahoma"/>
            <family val="2"/>
          </rPr>
          <t>Ruqia Qasim:</t>
        </r>
        <r>
          <rPr>
            <sz val="9"/>
            <color indexed="81"/>
            <rFont val="Tahoma"/>
            <family val="2"/>
          </rPr>
          <t xml:space="preserve">
This column autopopulate funds eligible for drawdown based on # of enrollments per month entered in "Member Enrollment Calc" tab.</t>
        </r>
      </text>
    </comment>
  </commentList>
</comments>
</file>

<file path=xl/sharedStrings.xml><?xml version="1.0" encoding="utf-8"?>
<sst xmlns="http://schemas.openxmlformats.org/spreadsheetml/2006/main" count="63" uniqueCount="61">
  <si>
    <t>Program</t>
  </si>
  <si>
    <t>Initial Grant Amount</t>
  </si>
  <si>
    <t>Cost/MSY</t>
  </si>
  <si>
    <t>Funds Remaining</t>
  </si>
  <si>
    <t>Total Funds Remaining</t>
  </si>
  <si>
    <t>July 2019</t>
  </si>
  <si>
    <t>Quarter 2 Draw</t>
  </si>
  <si>
    <t>Quarter 3 Draw</t>
  </si>
  <si>
    <t>Quarter 4 Draw</t>
  </si>
  <si>
    <t>September 2020</t>
  </si>
  <si>
    <t>Quarter 5 Draw</t>
  </si>
  <si>
    <t>Totals</t>
  </si>
  <si>
    <t>Slot Type</t>
  </si>
  <si>
    <t>Full Time</t>
  </si>
  <si>
    <t>Three- Quarter- Time, or Reduced Full Time</t>
  </si>
  <si>
    <t>Half Time</t>
  </si>
  <si>
    <t>Reduced Half Time</t>
  </si>
  <si>
    <t>Quarter Time</t>
  </si>
  <si>
    <t>Minimum Time</t>
  </si>
  <si>
    <t>MSY</t>
  </si>
  <si>
    <t>Total MSY</t>
  </si>
  <si>
    <t>UServeUtah's Administrative Allowance (2%)</t>
  </si>
  <si>
    <t>Quarter 1 Minimum 20% Draw</t>
  </si>
  <si>
    <t>Utah Commission on Service and Volunteerism</t>
  </si>
  <si>
    <r>
      <rPr>
        <b/>
        <sz val="14"/>
        <color theme="1"/>
        <rFont val="Calibri"/>
        <family val="2"/>
        <scheme val="minor"/>
      </rPr>
      <t>Education Award Programs Drawdown Requests Procedure</t>
    </r>
    <r>
      <rPr>
        <sz val="11"/>
        <color theme="1"/>
        <rFont val="Calibri"/>
        <family val="2"/>
        <scheme val="minor"/>
      </rPr>
      <t xml:space="preserve">
This is your workbook for the 2019-2020 program year. Use this workbook to submit your funding drawdown requests.
Prior to submitting your request, please review the Instructions tab to ensure your submissions are complete and accurate. Errors will prompt return of your submission for corrections and/or clarification and could delay reimbursement of requests. Please be sure to review your data entries before submitting.                                                                                                                                                          
If you have any questions, please contact our national service program team
Ruqia Qasim - Finance Specialist, rqasim@utah.gov, 801-245-7219
Elizabeth Oliver - Program Manager, eoliver@utah.gov, 801-245-7221
Scott Keyes - Quality Assurance Specialist, scottkeyes@utah.gov, 801-245-7283
</t>
    </r>
  </si>
  <si>
    <t>EAP Grant Drawdown Request Instructions</t>
  </si>
  <si>
    <r>
      <t xml:space="preserve">Please Note: Errors or omissions in a previous month should </t>
    </r>
    <r>
      <rPr>
        <b/>
        <i/>
        <u/>
        <sz val="14"/>
        <color theme="1"/>
        <rFont val="Calibri"/>
        <family val="2"/>
        <scheme val="minor"/>
      </rPr>
      <t>always</t>
    </r>
    <r>
      <rPr>
        <b/>
        <i/>
        <sz val="14"/>
        <color theme="1"/>
        <rFont val="Calibri"/>
        <family val="2"/>
        <scheme val="minor"/>
      </rPr>
      <t xml:space="preserve"> be corrected in the current or upcoming month. Do not re-open and edit previous reimbursement requests unless directed by UServeUtah staff, as any changes you make in this way will not be reflected in your total payments and could render your workbook erroneous.</t>
    </r>
  </si>
  <si>
    <r>
      <t xml:space="preserve">
Use the “</t>
    </r>
    <r>
      <rPr>
        <b/>
        <sz val="11"/>
        <color rgb="FFFFC000"/>
        <rFont val="Calibri"/>
        <family val="2"/>
        <scheme val="minor"/>
      </rPr>
      <t>Member Enrollment Calc</t>
    </r>
    <r>
      <rPr>
        <sz val="11"/>
        <color theme="1"/>
        <rFont val="Calibri"/>
        <family val="2"/>
        <scheme val="minor"/>
      </rPr>
      <t>” workbook to report the number of new members enrolled each month based on enrollment date in eGrants who have served for at least one hour. 
Use the “</t>
    </r>
    <r>
      <rPr>
        <b/>
        <sz val="11"/>
        <color rgb="FF00B050"/>
        <rFont val="Calibri"/>
        <family val="2"/>
        <scheme val="minor"/>
      </rPr>
      <t>Drawdown requests</t>
    </r>
    <r>
      <rPr>
        <sz val="11"/>
        <color theme="1"/>
        <rFont val="Calibri"/>
        <family val="2"/>
        <scheme val="minor"/>
      </rPr>
      <t xml:space="preserve">” workbook to fill in the amount of your draw down request each month or quarter. Only fill in fields highlighted in yellow. 
</t>
    </r>
    <r>
      <rPr>
        <b/>
        <sz val="11"/>
        <color theme="1"/>
        <rFont val="Calibri"/>
        <family val="2"/>
        <scheme val="minor"/>
      </rPr>
      <t>**The commission will allow programs to draw up to 20% of funds immediately to cover initial costs associated with recruiting, selecting, and training members. After the initial draw down, programs may not draw down more funds if they have not earned enough member enrollments to be eligible for the initial 20% draw down. This will ensure programs do not draw funds in excess of members enrolled. After that, programs can draw funds throughout the year based on member enrollment earned.</t>
    </r>
    <r>
      <rPr>
        <sz val="11"/>
        <color theme="1"/>
        <rFont val="Calibri"/>
        <family val="2"/>
        <scheme val="minor"/>
      </rPr>
      <t xml:space="preserve">
You may request less than what you are eligible to draw as any unused funds will carry over to the next month or quarter. 
Once you complete filling out the apprpriate fields, upload this spreadsheet to IPT as an attachment to your drawdown request along with your invoice. 
</t>
    </r>
  </si>
  <si>
    <t>August 2019</t>
  </si>
  <si>
    <t>September 2019</t>
  </si>
  <si>
    <t>October 2019</t>
  </si>
  <si>
    <t>November 2019</t>
  </si>
  <si>
    <t>December 2019</t>
  </si>
  <si>
    <t>January 2020</t>
  </si>
  <si>
    <t>February 2020</t>
  </si>
  <si>
    <t>March 2020</t>
  </si>
  <si>
    <t>April 2020</t>
  </si>
  <si>
    <t>May 2020</t>
  </si>
  <si>
    <t>June 2020</t>
  </si>
  <si>
    <t>July 2020</t>
  </si>
  <si>
    <t>August 2020</t>
  </si>
  <si>
    <t>Monthly Drawdown Eligible For MSY Enrolled</t>
  </si>
  <si>
    <t>Drawdown Request</t>
  </si>
  <si>
    <t>Remainder of Monthly Eligible Drawdown</t>
  </si>
  <si>
    <t>YTD Drawdowns**</t>
  </si>
  <si>
    <t>**YTD Drawdowns Should Not Exceed Initial Grant Amount</t>
  </si>
  <si>
    <t>Jul 2019</t>
  </si>
  <si>
    <t>Aug 2019</t>
  </si>
  <si>
    <t>Sept 2019</t>
  </si>
  <si>
    <t>Oct 2019</t>
  </si>
  <si>
    <t>Nov 2019</t>
  </si>
  <si>
    <t>Dec 2019</t>
  </si>
  <si>
    <t>Jan 2020</t>
  </si>
  <si>
    <t>Feb 2020</t>
  </si>
  <si>
    <t>Mar 2020</t>
  </si>
  <si>
    <t>Apr 2020</t>
  </si>
  <si>
    <t>Jun 2020</t>
  </si>
  <si>
    <t>Jul 2020</t>
  </si>
  <si>
    <t>Aug 2020</t>
  </si>
  <si>
    <t>Sept 2020</t>
  </si>
  <si>
    <r>
      <t xml:space="preserve">"Monthly Drawdown Eligible for MSY Enrolled" column shows funds eligible to draw each month or quarter. Use "Drawdown Request" column to enter the amount you would like to draw based on information provided in previous column. You may request a lesser amount than what you are eligible to draw each month or quarter.
To request funds on a quarterly basis, enter amount total </t>
    </r>
    <r>
      <rPr>
        <b/>
        <sz val="11"/>
        <color theme="1"/>
        <rFont val="Arial"/>
        <family val="2"/>
      </rPr>
      <t>in last month of each quarter</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</si>
</sst>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409]mmmm\-yy;@"/>
  </numFmts>
  <fonts count="24" x14ac:knownFonts="1">
    <font>
      <sz val="11"/>
      <color theme="1"/>
      <name val="Calibri"/>
      <family val="2"/>
      <scheme val="minor"/>
    </font>
    <font>
      <sz val="11"/>
      <color theme="1"/>
      <name val="Calibri"/>
      <family val="2"/>
      <scheme val="minor"/>
    </font>
    <font>
      <sz val="10"/>
      <name val="Arial"/>
      <family val="2"/>
    </font>
    <font>
      <sz val="10"/>
      <name val="Arial"/>
      <family val="2"/>
    </font>
    <font>
      <sz val="11"/>
      <name val="Arial"/>
      <family val="2"/>
    </font>
    <font>
      <b/>
      <sz val="12"/>
      <color theme="1"/>
      <name val="Arial"/>
      <family val="2"/>
    </font>
    <font>
      <sz val="9"/>
      <color theme="1"/>
      <name val="Arial"/>
      <family val="2"/>
    </font>
    <font>
      <b/>
      <sz val="11"/>
      <color theme="1"/>
      <name val="Arial"/>
      <family val="2"/>
    </font>
    <font>
      <sz val="11"/>
      <color theme="1"/>
      <name val="Arial"/>
      <family val="2"/>
    </font>
    <font>
      <b/>
      <sz val="11"/>
      <name val="Arial"/>
      <family val="2"/>
    </font>
    <font>
      <b/>
      <sz val="9"/>
      <color indexed="81"/>
      <name val="Tahoma"/>
      <family val="2"/>
    </font>
    <font>
      <sz val="12"/>
      <name val="Calibri"/>
      <family val="2"/>
    </font>
    <font>
      <b/>
      <sz val="11"/>
      <color theme="1"/>
      <name val="Calibri"/>
      <family val="2"/>
      <scheme val="minor"/>
    </font>
    <font>
      <b/>
      <sz val="11.5"/>
      <name val="Calibri"/>
      <family val="2"/>
    </font>
    <font>
      <b/>
      <sz val="12"/>
      <name val="Calibri"/>
      <family val="2"/>
    </font>
    <font>
      <b/>
      <sz val="12"/>
      <color rgb="FF000000"/>
      <name val="Garamond"/>
      <family val="1"/>
    </font>
    <font>
      <b/>
      <sz val="11"/>
      <color rgb="FF00B050"/>
      <name val="Calibri"/>
      <family val="2"/>
      <scheme val="minor"/>
    </font>
    <font>
      <b/>
      <sz val="11"/>
      <color rgb="FFFFC000"/>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i/>
      <sz val="14"/>
      <color theme="1"/>
      <name val="Calibri"/>
      <family val="2"/>
      <scheme val="minor"/>
    </font>
    <font>
      <b/>
      <i/>
      <u/>
      <sz val="14"/>
      <color theme="1"/>
      <name val="Calibri"/>
      <family val="2"/>
      <scheme val="minor"/>
    </font>
    <font>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8" tint="0.39997558519241921"/>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0" fontId="2"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1" fillId="0" borderId="0"/>
  </cellStyleXfs>
  <cellXfs count="97">
    <xf numFmtId="0" fontId="0" fillId="0" borderId="0" xfId="0"/>
    <xf numFmtId="0" fontId="2" fillId="0" borderId="0" xfId="1"/>
    <xf numFmtId="44" fontId="5" fillId="0" borderId="7" xfId="2" applyFont="1" applyBorder="1" applyAlignment="1" applyProtection="1">
      <alignment horizontal="center"/>
      <protection locked="0"/>
    </xf>
    <xf numFmtId="0" fontId="5" fillId="0" borderId="7" xfId="1" applyFont="1" applyBorder="1" applyAlignment="1" applyProtection="1">
      <alignment horizontal="center" wrapText="1"/>
      <protection locked="0"/>
    </xf>
    <xf numFmtId="0" fontId="6" fillId="0" borderId="0" xfId="1" applyFont="1" applyProtection="1">
      <protection locked="0"/>
    </xf>
    <xf numFmtId="0" fontId="5" fillId="0" borderId="0" xfId="1" applyFont="1" applyProtection="1">
      <protection locked="0"/>
    </xf>
    <xf numFmtId="0" fontId="8" fillId="0" borderId="0" xfId="1" applyFont="1" applyProtection="1">
      <protection locked="0"/>
    </xf>
    <xf numFmtId="0" fontId="7" fillId="0" borderId="0" xfId="1" applyFont="1" applyBorder="1" applyProtection="1">
      <protection locked="0"/>
    </xf>
    <xf numFmtId="44" fontId="8" fillId="0" borderId="0" xfId="2" applyFont="1" applyBorder="1" applyProtection="1">
      <protection locked="0"/>
    </xf>
    <xf numFmtId="9" fontId="8" fillId="0" borderId="0" xfId="4" applyFont="1" applyBorder="1" applyProtection="1">
      <protection locked="0"/>
    </xf>
    <xf numFmtId="0" fontId="7" fillId="0" borderId="0" xfId="1" applyFont="1" applyProtection="1">
      <protection locked="0"/>
    </xf>
    <xf numFmtId="0" fontId="7" fillId="0" borderId="4" xfId="1" applyFont="1" applyBorder="1" applyProtection="1">
      <protection locked="0"/>
    </xf>
    <xf numFmtId="0" fontId="7" fillId="2" borderId="3" xfId="1" applyNumberFormat="1" applyFont="1" applyFill="1" applyBorder="1" applyAlignment="1" applyProtection="1">
      <alignment horizontal="center" wrapText="1"/>
      <protection locked="0"/>
    </xf>
    <xf numFmtId="44" fontId="4" fillId="2" borderId="11" xfId="1" applyNumberFormat="1" applyFont="1" applyFill="1" applyBorder="1" applyProtection="1"/>
    <xf numFmtId="44" fontId="4" fillId="3" borderId="11" xfId="2" applyFont="1" applyFill="1" applyBorder="1" applyProtection="1">
      <protection locked="0"/>
    </xf>
    <xf numFmtId="0" fontId="8" fillId="0" borderId="0" xfId="2" applyNumberFormat="1" applyFont="1" applyProtection="1">
      <protection locked="0"/>
    </xf>
    <xf numFmtId="0" fontId="8" fillId="0" borderId="0" xfId="4" applyNumberFormat="1" applyFont="1" applyProtection="1">
      <protection locked="0"/>
    </xf>
    <xf numFmtId="0" fontId="8" fillId="0" borderId="0" xfId="1" applyNumberFormat="1" applyFont="1" applyProtection="1">
      <protection locked="0"/>
    </xf>
    <xf numFmtId="44" fontId="7" fillId="0" borderId="13" xfId="2" applyFont="1" applyBorder="1" applyProtection="1"/>
    <xf numFmtId="44" fontId="8" fillId="0" borderId="0" xfId="2" applyFont="1" applyProtection="1">
      <protection locked="0"/>
    </xf>
    <xf numFmtId="9" fontId="8" fillId="0" borderId="0" xfId="4" applyFont="1" applyProtection="1">
      <protection locked="0"/>
    </xf>
    <xf numFmtId="0" fontId="8" fillId="0" borderId="0" xfId="1" applyFont="1" applyBorder="1" applyProtection="1"/>
    <xf numFmtId="44" fontId="7" fillId="0" borderId="0" xfId="1" applyNumberFormat="1" applyFont="1" applyFill="1" applyBorder="1" applyProtection="1"/>
    <xf numFmtId="44" fontId="4" fillId="5" borderId="11" xfId="1" applyNumberFormat="1" applyFont="1" applyFill="1" applyBorder="1" applyProtection="1"/>
    <xf numFmtId="44" fontId="4" fillId="5" borderId="11" xfId="2" applyFont="1" applyFill="1" applyBorder="1" applyProtection="1"/>
    <xf numFmtId="0" fontId="11" fillId="0" borderId="0" xfId="0" applyFont="1" applyFill="1" applyBorder="1" applyAlignment="1">
      <alignment vertical="center" wrapText="1"/>
    </xf>
    <xf numFmtId="0" fontId="13" fillId="0" borderId="6" xfId="0" applyFont="1" applyBorder="1" applyAlignment="1">
      <alignment vertical="center" wrapText="1"/>
    </xf>
    <xf numFmtId="0" fontId="13" fillId="0" borderId="13" xfId="0" applyFont="1" applyBorder="1" applyAlignment="1">
      <alignment vertical="center" wrapText="1"/>
    </xf>
    <xf numFmtId="0" fontId="12" fillId="0" borderId="0" xfId="0" applyFont="1" applyBorder="1"/>
    <xf numFmtId="0" fontId="0" fillId="0" borderId="13" xfId="0" applyBorder="1"/>
    <xf numFmtId="0" fontId="0" fillId="0" borderId="14" xfId="0" applyBorder="1"/>
    <xf numFmtId="0" fontId="14" fillId="0" borderId="4" xfId="0" applyFont="1" applyBorder="1" applyAlignment="1">
      <alignment vertical="center" wrapText="1"/>
    </xf>
    <xf numFmtId="0" fontId="15" fillId="0" borderId="4" xfId="0" applyFont="1" applyBorder="1" applyAlignment="1">
      <alignment vertical="center" wrapText="1"/>
    </xf>
    <xf numFmtId="0" fontId="14" fillId="0" borderId="15" xfId="0" applyFont="1" applyBorder="1" applyAlignment="1">
      <alignment vertical="center" wrapText="1"/>
    </xf>
    <xf numFmtId="0" fontId="15" fillId="0" borderId="15" xfId="0" applyFont="1" applyBorder="1" applyAlignment="1">
      <alignment vertical="center" wrapText="1"/>
    </xf>
    <xf numFmtId="0" fontId="15" fillId="0" borderId="3" xfId="0" applyFont="1" applyBorder="1" applyAlignment="1">
      <alignment vertical="center" wrapText="1"/>
    </xf>
    <xf numFmtId="0" fontId="14" fillId="0" borderId="6" xfId="0" applyFont="1" applyFill="1" applyBorder="1" applyAlignment="1">
      <alignment vertical="center" wrapText="1"/>
    </xf>
    <xf numFmtId="44" fontId="4" fillId="5" borderId="12" xfId="2" applyFont="1" applyFill="1" applyBorder="1" applyProtection="1"/>
    <xf numFmtId="0" fontId="7" fillId="2" borderId="2" xfId="1" applyNumberFormat="1" applyFont="1" applyFill="1" applyBorder="1" applyAlignment="1" applyProtection="1">
      <alignment horizontal="center" wrapText="1"/>
      <protection locked="0"/>
    </xf>
    <xf numFmtId="44" fontId="7" fillId="0" borderId="13" xfId="2" applyNumberFormat="1" applyFont="1" applyBorder="1" applyProtection="1"/>
    <xf numFmtId="44" fontId="7" fillId="0" borderId="0" xfId="2" applyFont="1" applyFill="1" applyBorder="1" applyProtection="1"/>
    <xf numFmtId="0" fontId="11" fillId="0" borderId="15" xfId="0" applyFont="1" applyBorder="1" applyAlignment="1" applyProtection="1">
      <alignment vertical="center" wrapText="1"/>
      <protection locked="0"/>
    </xf>
    <xf numFmtId="44" fontId="4" fillId="2" borderId="12" xfId="2" applyFont="1" applyFill="1" applyBorder="1" applyProtection="1"/>
    <xf numFmtId="44" fontId="8" fillId="0" borderId="10" xfId="1" applyNumberFormat="1" applyFont="1" applyBorder="1" applyProtection="1"/>
    <xf numFmtId="49" fontId="9" fillId="0" borderId="1" xfId="1" applyNumberFormat="1" applyFont="1" applyBorder="1" applyProtection="1"/>
    <xf numFmtId="165" fontId="9" fillId="5" borderId="1" xfId="1" applyNumberFormat="1" applyFont="1" applyFill="1" applyBorder="1" applyAlignment="1" applyProtection="1">
      <alignment horizontal="center" vertical="top"/>
    </xf>
    <xf numFmtId="165" fontId="9" fillId="5" borderId="1" xfId="1" applyNumberFormat="1" applyFont="1" applyFill="1" applyBorder="1" applyAlignment="1" applyProtection="1">
      <alignment horizontal="right"/>
    </xf>
    <xf numFmtId="0" fontId="7" fillId="0" borderId="6" xfId="1" applyFont="1" applyBorder="1" applyProtection="1"/>
    <xf numFmtId="0" fontId="5" fillId="0" borderId="8" xfId="1" applyFont="1" applyBorder="1" applyAlignment="1" applyProtection="1">
      <alignment horizontal="center" wrapText="1"/>
    </xf>
    <xf numFmtId="0" fontId="8" fillId="0" borderId="0" xfId="1" applyFont="1" applyProtection="1"/>
    <xf numFmtId="0" fontId="0" fillId="0" borderId="0" xfId="0" applyProtection="1"/>
    <xf numFmtId="44" fontId="0" fillId="0" borderId="0" xfId="0" applyNumberFormat="1" applyProtection="1"/>
    <xf numFmtId="0" fontId="8" fillId="0" borderId="0" xfId="1" applyNumberFormat="1" applyFont="1" applyProtection="1"/>
    <xf numFmtId="0" fontId="20" fillId="0" borderId="0" xfId="0" applyFont="1" applyBorder="1" applyAlignment="1">
      <alignment horizontal="center" vertical="center"/>
    </xf>
    <xf numFmtId="0" fontId="5" fillId="0" borderId="20" xfId="1" applyFont="1" applyBorder="1" applyProtection="1">
      <protection locked="0"/>
    </xf>
    <xf numFmtId="44" fontId="5" fillId="0" borderId="21" xfId="2" applyFont="1" applyBorder="1" applyAlignment="1" applyProtection="1">
      <alignment horizontal="center" wrapText="1"/>
      <protection locked="0"/>
    </xf>
    <xf numFmtId="9" fontId="5" fillId="0" borderId="21" xfId="4" applyFont="1" applyBorder="1" applyAlignment="1" applyProtection="1">
      <alignment horizontal="center" wrapText="1"/>
      <protection locked="0"/>
    </xf>
    <xf numFmtId="9" fontId="5" fillId="0" borderId="22" xfId="4" applyFont="1" applyBorder="1" applyAlignment="1" applyProtection="1">
      <alignment horizontal="center"/>
      <protection locked="0"/>
    </xf>
    <xf numFmtId="44" fontId="8" fillId="2" borderId="23" xfId="2" applyFont="1" applyFill="1" applyBorder="1" applyProtection="1"/>
    <xf numFmtId="44" fontId="8" fillId="2" borderId="23" xfId="2" applyNumberFormat="1" applyFont="1" applyFill="1" applyBorder="1" applyProtection="1"/>
    <xf numFmtId="44" fontId="8" fillId="4" borderId="23" xfId="1" applyNumberFormat="1" applyFont="1" applyFill="1" applyBorder="1" applyProtection="1"/>
    <xf numFmtId="0" fontId="8" fillId="2" borderId="23" xfId="1" applyFont="1" applyFill="1" applyBorder="1" applyProtection="1"/>
    <xf numFmtId="0" fontId="7" fillId="2" borderId="2" xfId="1" applyFont="1" applyFill="1" applyBorder="1" applyAlignment="1" applyProtection="1">
      <alignment horizontal="center" wrapText="1"/>
      <protection locked="0"/>
    </xf>
    <xf numFmtId="44" fontId="8" fillId="2" borderId="12" xfId="2" applyFont="1" applyFill="1" applyBorder="1" applyProtection="1"/>
    <xf numFmtId="44" fontId="8" fillId="5" borderId="12" xfId="2" applyFont="1" applyFill="1" applyBorder="1" applyProtection="1"/>
    <xf numFmtId="0" fontId="7" fillId="0" borderId="0" xfId="4" applyNumberFormat="1" applyFont="1" applyBorder="1" applyProtection="1"/>
    <xf numFmtId="164" fontId="7" fillId="0" borderId="0" xfId="4" applyNumberFormat="1" applyFont="1" applyBorder="1" applyProtection="1"/>
    <xf numFmtId="9" fontId="7" fillId="0" borderId="0" xfId="4" applyFont="1" applyBorder="1" applyProtection="1"/>
    <xf numFmtId="44" fontId="7" fillId="0" borderId="24" xfId="4" applyNumberFormat="1" applyFont="1" applyBorder="1" applyProtection="1"/>
    <xf numFmtId="49" fontId="13" fillId="0" borderId="13" xfId="0" applyNumberFormat="1" applyFont="1" applyBorder="1" applyAlignment="1">
      <alignment vertical="center" wrapText="1"/>
    </xf>
    <xf numFmtId="49" fontId="13" fillId="0" borderId="13" xfId="0" applyNumberFormat="1" applyFont="1" applyFill="1" applyBorder="1" applyAlignment="1">
      <alignment vertical="center" wrapText="1"/>
    </xf>
    <xf numFmtId="49" fontId="13" fillId="0" borderId="14" xfId="0" applyNumberFormat="1" applyFont="1" applyFill="1" applyBorder="1" applyAlignment="1">
      <alignment vertical="center" wrapText="1"/>
    </xf>
    <xf numFmtId="0" fontId="0" fillId="0" borderId="1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9" fillId="0" borderId="0" xfId="0" applyFont="1" applyAlignment="1">
      <alignment horizontal="center"/>
    </xf>
    <xf numFmtId="0" fontId="0" fillId="0" borderId="16" xfId="0"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17" xfId="0" applyBorder="1" applyAlignment="1">
      <alignment horizontal="left" vertical="top"/>
    </xf>
    <xf numFmtId="0" fontId="0" fillId="0" borderId="0" xfId="0" applyBorder="1" applyAlignment="1">
      <alignment horizontal="left" vertical="top"/>
    </xf>
    <xf numFmtId="0" fontId="0" fillId="0" borderId="18" xfId="0" applyBorder="1" applyAlignment="1">
      <alignment horizontal="left" vertical="top"/>
    </xf>
    <xf numFmtId="0" fontId="0" fillId="0" borderId="5"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20" fillId="0" borderId="19" xfId="0" applyFont="1" applyBorder="1" applyAlignment="1">
      <alignment horizontal="center" vertical="center"/>
    </xf>
    <xf numFmtId="0" fontId="21" fillId="3" borderId="0" xfId="0" applyFont="1" applyFill="1" applyBorder="1" applyAlignment="1">
      <alignment horizontal="center" vertical="center" wrapText="1"/>
    </xf>
    <xf numFmtId="0" fontId="8" fillId="3" borderId="0" xfId="1" applyFont="1" applyFill="1" applyAlignment="1" applyProtection="1">
      <alignment horizontal="left" wrapText="1"/>
      <protection locked="0"/>
    </xf>
    <xf numFmtId="0" fontId="0" fillId="2" borderId="25"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cellXfs>
  <cellStyles count="8">
    <cellStyle name="Currency 2" xfId="6"/>
    <cellStyle name="Currency 3" xfId="2"/>
    <cellStyle name="Normal" xfId="0" builtinId="0"/>
    <cellStyle name="Normal 2" xfId="3"/>
    <cellStyle name="Normal 3" xfId="1"/>
    <cellStyle name="Normal 5 2" xfId="7"/>
    <cellStyle name="Percent 2" xfId="5"/>
    <cellStyle name="Percent 3" xfId="4"/>
  </cellStyles>
  <dxfs count="20">
    <dxf>
      <font>
        <color theme="8" tint="0.39994506668294322"/>
      </font>
      <fill>
        <patternFill>
          <bgColor theme="8" tint="0.39994506668294322"/>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8" tint="0.39994506668294322"/>
      </font>
      <fill>
        <patternFill>
          <bgColor theme="8" tint="0.39994506668294322"/>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8" tint="0.39994506668294322"/>
      </font>
      <fill>
        <patternFill>
          <bgColor theme="8" tint="0.39994506668294322"/>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8" tint="0.39994506668294322"/>
      </font>
      <fill>
        <patternFill>
          <bgColor theme="8" tint="0.39994506668294322"/>
        </patternFill>
      </fill>
    </dxf>
    <dxf>
      <font>
        <color theme="8" tint="0.59996337778862885"/>
      </font>
      <fill>
        <patternFill>
          <bgColor theme="8" tint="0.59996337778862885"/>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workbookViewId="0">
      <selection activeCell="K22" sqref="K22"/>
    </sheetView>
  </sheetViews>
  <sheetFormatPr defaultRowHeight="15" x14ac:dyDescent="0.25"/>
  <sheetData>
    <row r="1" spans="2:10" ht="21.75" thickBot="1" x14ac:dyDescent="0.4">
      <c r="B1" s="81" t="s">
        <v>23</v>
      </c>
      <c r="C1" s="81"/>
      <c r="D1" s="81"/>
      <c r="E1" s="81"/>
      <c r="F1" s="81"/>
      <c r="G1" s="81"/>
      <c r="H1" s="81"/>
      <c r="I1" s="81"/>
      <c r="J1" s="81"/>
    </row>
    <row r="2" spans="2:10" x14ac:dyDescent="0.25">
      <c r="B2" s="72" t="s">
        <v>24</v>
      </c>
      <c r="C2" s="73"/>
      <c r="D2" s="73"/>
      <c r="E2" s="73"/>
      <c r="F2" s="73"/>
      <c r="G2" s="73"/>
      <c r="H2" s="73"/>
      <c r="I2" s="73"/>
      <c r="J2" s="74"/>
    </row>
    <row r="3" spans="2:10" x14ac:dyDescent="0.25">
      <c r="B3" s="75"/>
      <c r="C3" s="76"/>
      <c r="D3" s="76"/>
      <c r="E3" s="76"/>
      <c r="F3" s="76"/>
      <c r="G3" s="76"/>
      <c r="H3" s="76"/>
      <c r="I3" s="76"/>
      <c r="J3" s="77"/>
    </row>
    <row r="4" spans="2:10" x14ac:dyDescent="0.25">
      <c r="B4" s="75"/>
      <c r="C4" s="76"/>
      <c r="D4" s="76"/>
      <c r="E4" s="76"/>
      <c r="F4" s="76"/>
      <c r="G4" s="76"/>
      <c r="H4" s="76"/>
      <c r="I4" s="76"/>
      <c r="J4" s="77"/>
    </row>
    <row r="5" spans="2:10" x14ac:dyDescent="0.25">
      <c r="B5" s="75"/>
      <c r="C5" s="76"/>
      <c r="D5" s="76"/>
      <c r="E5" s="76"/>
      <c r="F5" s="76"/>
      <c r="G5" s="76"/>
      <c r="H5" s="76"/>
      <c r="I5" s="76"/>
      <c r="J5" s="77"/>
    </row>
    <row r="6" spans="2:10" x14ac:dyDescent="0.25">
      <c r="B6" s="75"/>
      <c r="C6" s="76"/>
      <c r="D6" s="76"/>
      <c r="E6" s="76"/>
      <c r="F6" s="76"/>
      <c r="G6" s="76"/>
      <c r="H6" s="76"/>
      <c r="I6" s="76"/>
      <c r="J6" s="77"/>
    </row>
    <row r="7" spans="2:10" x14ac:dyDescent="0.25">
      <c r="B7" s="75"/>
      <c r="C7" s="76"/>
      <c r="D7" s="76"/>
      <c r="E7" s="76"/>
      <c r="F7" s="76"/>
      <c r="G7" s="76"/>
      <c r="H7" s="76"/>
      <c r="I7" s="76"/>
      <c r="J7" s="77"/>
    </row>
    <row r="8" spans="2:10" x14ac:dyDescent="0.25">
      <c r="B8" s="75"/>
      <c r="C8" s="76"/>
      <c r="D8" s="76"/>
      <c r="E8" s="76"/>
      <c r="F8" s="76"/>
      <c r="G8" s="76"/>
      <c r="H8" s="76"/>
      <c r="I8" s="76"/>
      <c r="J8" s="77"/>
    </row>
    <row r="9" spans="2:10" x14ac:dyDescent="0.25">
      <c r="B9" s="75"/>
      <c r="C9" s="76"/>
      <c r="D9" s="76"/>
      <c r="E9" s="76"/>
      <c r="F9" s="76"/>
      <c r="G9" s="76"/>
      <c r="H9" s="76"/>
      <c r="I9" s="76"/>
      <c r="J9" s="77"/>
    </row>
    <row r="10" spans="2:10" x14ac:dyDescent="0.25">
      <c r="B10" s="75"/>
      <c r="C10" s="76"/>
      <c r="D10" s="76"/>
      <c r="E10" s="76"/>
      <c r="F10" s="76"/>
      <c r="G10" s="76"/>
      <c r="H10" s="76"/>
      <c r="I10" s="76"/>
      <c r="J10" s="77"/>
    </row>
    <row r="11" spans="2:10" x14ac:dyDescent="0.25">
      <c r="B11" s="75"/>
      <c r="C11" s="76"/>
      <c r="D11" s="76"/>
      <c r="E11" s="76"/>
      <c r="F11" s="76"/>
      <c r="G11" s="76"/>
      <c r="H11" s="76"/>
      <c r="I11" s="76"/>
      <c r="J11" s="77"/>
    </row>
    <row r="12" spans="2:10" x14ac:dyDescent="0.25">
      <c r="B12" s="75"/>
      <c r="C12" s="76"/>
      <c r="D12" s="76"/>
      <c r="E12" s="76"/>
      <c r="F12" s="76"/>
      <c r="G12" s="76"/>
      <c r="H12" s="76"/>
      <c r="I12" s="76"/>
      <c r="J12" s="77"/>
    </row>
    <row r="13" spans="2:10" x14ac:dyDescent="0.25">
      <c r="B13" s="75"/>
      <c r="C13" s="76"/>
      <c r="D13" s="76"/>
      <c r="E13" s="76"/>
      <c r="F13" s="76"/>
      <c r="G13" s="76"/>
      <c r="H13" s="76"/>
      <c r="I13" s="76"/>
      <c r="J13" s="77"/>
    </row>
    <row r="14" spans="2:10" x14ac:dyDescent="0.25">
      <c r="B14" s="75"/>
      <c r="C14" s="76"/>
      <c r="D14" s="76"/>
      <c r="E14" s="76"/>
      <c r="F14" s="76"/>
      <c r="G14" s="76"/>
      <c r="H14" s="76"/>
      <c r="I14" s="76"/>
      <c r="J14" s="77"/>
    </row>
    <row r="15" spans="2:10" x14ac:dyDescent="0.25">
      <c r="B15" s="75"/>
      <c r="C15" s="76"/>
      <c r="D15" s="76"/>
      <c r="E15" s="76"/>
      <c r="F15" s="76"/>
      <c r="G15" s="76"/>
      <c r="H15" s="76"/>
      <c r="I15" s="76"/>
      <c r="J15" s="77"/>
    </row>
    <row r="16" spans="2:10" x14ac:dyDescent="0.25">
      <c r="B16" s="75"/>
      <c r="C16" s="76"/>
      <c r="D16" s="76"/>
      <c r="E16" s="76"/>
      <c r="F16" s="76"/>
      <c r="G16" s="76"/>
      <c r="H16" s="76"/>
      <c r="I16" s="76"/>
      <c r="J16" s="77"/>
    </row>
    <row r="17" spans="2:10" x14ac:dyDescent="0.25">
      <c r="B17" s="75"/>
      <c r="C17" s="76"/>
      <c r="D17" s="76"/>
      <c r="E17" s="76"/>
      <c r="F17" s="76"/>
      <c r="G17" s="76"/>
      <c r="H17" s="76"/>
      <c r="I17" s="76"/>
      <c r="J17" s="77"/>
    </row>
    <row r="18" spans="2:10" ht="7.5" customHeight="1" x14ac:dyDescent="0.25">
      <c r="B18" s="75"/>
      <c r="C18" s="76"/>
      <c r="D18" s="76"/>
      <c r="E18" s="76"/>
      <c r="F18" s="76"/>
      <c r="G18" s="76"/>
      <c r="H18" s="76"/>
      <c r="I18" s="76"/>
      <c r="J18" s="77"/>
    </row>
    <row r="19" spans="2:10" hidden="1" x14ac:dyDescent="0.25">
      <c r="B19" s="75"/>
      <c r="C19" s="76"/>
      <c r="D19" s="76"/>
      <c r="E19" s="76"/>
      <c r="F19" s="76"/>
      <c r="G19" s="76"/>
      <c r="H19" s="76"/>
      <c r="I19" s="76"/>
      <c r="J19" s="77"/>
    </row>
    <row r="20" spans="2:10" ht="8.25" customHeight="1" thickBot="1" x14ac:dyDescent="0.3">
      <c r="B20" s="78"/>
      <c r="C20" s="79"/>
      <c r="D20" s="79"/>
      <c r="E20" s="79"/>
      <c r="F20" s="79"/>
      <c r="G20" s="79"/>
      <c r="H20" s="79"/>
      <c r="I20" s="79"/>
      <c r="J20" s="80"/>
    </row>
  </sheetData>
  <sheetProtection algorithmName="SHA-512" hashValue="og/k7V5HFSmIJyBne01jyRkcXwdepmDw34UmS7SGu+eEFYyCCVvTFQocVN/IL/7S9iXE/J+k3fsS3zuH9yxr+Q==" saltValue="Tc3kUCSoqiB7lk/dwiDjgA==" spinCount="100000" sheet="1" objects="1" scenarios="1"/>
  <mergeCells count="2">
    <mergeCell ref="B2:J20"/>
    <mergeCell ref="B1:J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34998626667073579"/>
  </sheetPr>
  <dimension ref="B1:I24"/>
  <sheetViews>
    <sheetView tabSelected="1" workbookViewId="0">
      <selection activeCell="K17" sqref="K17"/>
    </sheetView>
  </sheetViews>
  <sheetFormatPr defaultRowHeight="15" x14ac:dyDescent="0.25"/>
  <cols>
    <col min="1" max="1" width="8.42578125" customWidth="1"/>
    <col min="2" max="2" width="14.5703125" customWidth="1"/>
    <col min="3" max="3" width="18" customWidth="1"/>
    <col min="9" max="9" width="15.85546875" customWidth="1"/>
  </cols>
  <sheetData>
    <row r="1" spans="2:9" ht="26.25" customHeight="1" thickBot="1" x14ac:dyDescent="0.3">
      <c r="B1" s="91" t="s">
        <v>25</v>
      </c>
      <c r="C1" s="91"/>
      <c r="D1" s="91"/>
      <c r="E1" s="91"/>
      <c r="F1" s="91"/>
      <c r="G1" s="91"/>
      <c r="H1" s="91"/>
      <c r="I1" s="91"/>
    </row>
    <row r="2" spans="2:9" ht="17.25" customHeight="1" thickTop="1" x14ac:dyDescent="0.25">
      <c r="B2" s="53"/>
      <c r="C2" s="53"/>
      <c r="D2" s="53"/>
      <c r="E2" s="53"/>
      <c r="F2" s="53"/>
      <c r="G2" s="53"/>
      <c r="H2" s="53"/>
      <c r="I2" s="53"/>
    </row>
    <row r="3" spans="2:9" ht="95.25" customHeight="1" x14ac:dyDescent="0.25">
      <c r="B3" s="92" t="s">
        <v>26</v>
      </c>
      <c r="C3" s="92"/>
      <c r="D3" s="92"/>
      <c r="E3" s="92"/>
      <c r="F3" s="92"/>
      <c r="G3" s="92"/>
      <c r="H3" s="92"/>
      <c r="I3" s="92"/>
    </row>
    <row r="4" spans="2:9" ht="15.75" thickBot="1" x14ac:dyDescent="0.3"/>
    <row r="5" spans="2:9" x14ac:dyDescent="0.25">
      <c r="B5" s="82" t="s">
        <v>27</v>
      </c>
      <c r="C5" s="83"/>
      <c r="D5" s="83"/>
      <c r="E5" s="83"/>
      <c r="F5" s="83"/>
      <c r="G5" s="83"/>
      <c r="H5" s="83"/>
      <c r="I5" s="84"/>
    </row>
    <row r="6" spans="2:9" x14ac:dyDescent="0.25">
      <c r="B6" s="85"/>
      <c r="C6" s="86"/>
      <c r="D6" s="86"/>
      <c r="E6" s="86"/>
      <c r="F6" s="86"/>
      <c r="G6" s="86"/>
      <c r="H6" s="86"/>
      <c r="I6" s="87"/>
    </row>
    <row r="7" spans="2:9" x14ac:dyDescent="0.25">
      <c r="B7" s="85"/>
      <c r="C7" s="86"/>
      <c r="D7" s="86"/>
      <c r="E7" s="86"/>
      <c r="F7" s="86"/>
      <c r="G7" s="86"/>
      <c r="H7" s="86"/>
      <c r="I7" s="87"/>
    </row>
    <row r="8" spans="2:9" x14ac:dyDescent="0.25">
      <c r="B8" s="85"/>
      <c r="C8" s="86"/>
      <c r="D8" s="86"/>
      <c r="E8" s="86"/>
      <c r="F8" s="86"/>
      <c r="G8" s="86"/>
      <c r="H8" s="86"/>
      <c r="I8" s="87"/>
    </row>
    <row r="9" spans="2:9" x14ac:dyDescent="0.25">
      <c r="B9" s="85"/>
      <c r="C9" s="86"/>
      <c r="D9" s="86"/>
      <c r="E9" s="86"/>
      <c r="F9" s="86"/>
      <c r="G9" s="86"/>
      <c r="H9" s="86"/>
      <c r="I9" s="87"/>
    </row>
    <row r="10" spans="2:9" x14ac:dyDescent="0.25">
      <c r="B10" s="85"/>
      <c r="C10" s="86"/>
      <c r="D10" s="86"/>
      <c r="E10" s="86"/>
      <c r="F10" s="86"/>
      <c r="G10" s="86"/>
      <c r="H10" s="86"/>
      <c r="I10" s="87"/>
    </row>
    <row r="11" spans="2:9" x14ac:dyDescent="0.25">
      <c r="B11" s="85"/>
      <c r="C11" s="86"/>
      <c r="D11" s="86"/>
      <c r="E11" s="86"/>
      <c r="F11" s="86"/>
      <c r="G11" s="86"/>
      <c r="H11" s="86"/>
      <c r="I11" s="87"/>
    </row>
    <row r="12" spans="2:9" x14ac:dyDescent="0.25">
      <c r="B12" s="85"/>
      <c r="C12" s="86"/>
      <c r="D12" s="86"/>
      <c r="E12" s="86"/>
      <c r="F12" s="86"/>
      <c r="G12" s="86"/>
      <c r="H12" s="86"/>
      <c r="I12" s="87"/>
    </row>
    <row r="13" spans="2:9" x14ac:dyDescent="0.25">
      <c r="B13" s="85"/>
      <c r="C13" s="86"/>
      <c r="D13" s="86"/>
      <c r="E13" s="86"/>
      <c r="F13" s="86"/>
      <c r="G13" s="86"/>
      <c r="H13" s="86"/>
      <c r="I13" s="87"/>
    </row>
    <row r="14" spans="2:9" x14ac:dyDescent="0.25">
      <c r="B14" s="85"/>
      <c r="C14" s="86"/>
      <c r="D14" s="86"/>
      <c r="E14" s="86"/>
      <c r="F14" s="86"/>
      <c r="G14" s="86"/>
      <c r="H14" s="86"/>
      <c r="I14" s="87"/>
    </row>
    <row r="15" spans="2:9" x14ac:dyDescent="0.25">
      <c r="B15" s="85"/>
      <c r="C15" s="86"/>
      <c r="D15" s="86"/>
      <c r="E15" s="86"/>
      <c r="F15" s="86"/>
      <c r="G15" s="86"/>
      <c r="H15" s="86"/>
      <c r="I15" s="87"/>
    </row>
    <row r="16" spans="2:9" x14ac:dyDescent="0.25">
      <c r="B16" s="85"/>
      <c r="C16" s="86"/>
      <c r="D16" s="86"/>
      <c r="E16" s="86"/>
      <c r="F16" s="86"/>
      <c r="G16" s="86"/>
      <c r="H16" s="86"/>
      <c r="I16" s="87"/>
    </row>
    <row r="17" spans="2:9" x14ac:dyDescent="0.25">
      <c r="B17" s="85"/>
      <c r="C17" s="86"/>
      <c r="D17" s="86"/>
      <c r="E17" s="86"/>
      <c r="F17" s="86"/>
      <c r="G17" s="86"/>
      <c r="H17" s="86"/>
      <c r="I17" s="87"/>
    </row>
    <row r="18" spans="2:9" x14ac:dyDescent="0.25">
      <c r="B18" s="85"/>
      <c r="C18" s="86"/>
      <c r="D18" s="86"/>
      <c r="E18" s="86"/>
      <c r="F18" s="86"/>
      <c r="G18" s="86"/>
      <c r="H18" s="86"/>
      <c r="I18" s="87"/>
    </row>
    <row r="19" spans="2:9" x14ac:dyDescent="0.25">
      <c r="B19" s="85"/>
      <c r="C19" s="86"/>
      <c r="D19" s="86"/>
      <c r="E19" s="86"/>
      <c r="F19" s="86"/>
      <c r="G19" s="86"/>
      <c r="H19" s="86"/>
      <c r="I19" s="87"/>
    </row>
    <row r="20" spans="2:9" x14ac:dyDescent="0.25">
      <c r="B20" s="85"/>
      <c r="C20" s="86"/>
      <c r="D20" s="86"/>
      <c r="E20" s="86"/>
      <c r="F20" s="86"/>
      <c r="G20" s="86"/>
      <c r="H20" s="86"/>
      <c r="I20" s="87"/>
    </row>
    <row r="21" spans="2:9" x14ac:dyDescent="0.25">
      <c r="B21" s="85"/>
      <c r="C21" s="86"/>
      <c r="D21" s="86"/>
      <c r="E21" s="86"/>
      <c r="F21" s="86"/>
      <c r="G21" s="86"/>
      <c r="H21" s="86"/>
      <c r="I21" s="87"/>
    </row>
    <row r="22" spans="2:9" ht="14.25" customHeight="1" x14ac:dyDescent="0.25">
      <c r="B22" s="85"/>
      <c r="C22" s="86"/>
      <c r="D22" s="86"/>
      <c r="E22" s="86"/>
      <c r="F22" s="86"/>
      <c r="G22" s="86"/>
      <c r="H22" s="86"/>
      <c r="I22" s="87"/>
    </row>
    <row r="23" spans="2:9" ht="4.5" customHeight="1" x14ac:dyDescent="0.25">
      <c r="B23" s="85"/>
      <c r="C23" s="86"/>
      <c r="D23" s="86"/>
      <c r="E23" s="86"/>
      <c r="F23" s="86"/>
      <c r="G23" s="86"/>
      <c r="H23" s="86"/>
      <c r="I23" s="87"/>
    </row>
    <row r="24" spans="2:9" ht="3" customHeight="1" thickBot="1" x14ac:dyDescent="0.3">
      <c r="B24" s="88"/>
      <c r="C24" s="89"/>
      <c r="D24" s="89"/>
      <c r="E24" s="89"/>
      <c r="F24" s="89"/>
      <c r="G24" s="89"/>
      <c r="H24" s="89"/>
      <c r="I24" s="90"/>
    </row>
  </sheetData>
  <sheetProtection algorithmName="SHA-512" hashValue="wcKG8IvEXgUTt+P6xyCY1GxKOP+/AXa9RS9hHxZwbaTxQ+I7GX/MgSnbRknjYYpbZ+5JHAH8uvu0wjJcJIIePw==" saltValue="R9W/3VBaq3gkcpp8gYALEA==" spinCount="100000" sheet="1" objects="1" scenarios="1"/>
  <mergeCells count="3">
    <mergeCell ref="B5:I24"/>
    <mergeCell ref="B1:I1"/>
    <mergeCell ref="B3:I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Q8"/>
  <sheetViews>
    <sheetView workbookViewId="0">
      <selection activeCell="A9" sqref="A9"/>
    </sheetView>
  </sheetViews>
  <sheetFormatPr defaultRowHeight="15" x14ac:dyDescent="0.25"/>
  <cols>
    <col min="1" max="1" width="28.28515625" customWidth="1"/>
    <col min="2" max="2" width="14.28515625" customWidth="1"/>
    <col min="3" max="17" width="10.7109375" customWidth="1"/>
  </cols>
  <sheetData>
    <row r="1" spans="1:17" s="28" customFormat="1" ht="25.5" customHeight="1" thickBot="1" x14ac:dyDescent="0.3">
      <c r="A1" s="26" t="s">
        <v>12</v>
      </c>
      <c r="B1" s="27" t="s">
        <v>19</v>
      </c>
      <c r="C1" s="69" t="s">
        <v>46</v>
      </c>
      <c r="D1" s="69" t="s">
        <v>47</v>
      </c>
      <c r="E1" s="69" t="s">
        <v>48</v>
      </c>
      <c r="F1" s="70" t="s">
        <v>49</v>
      </c>
      <c r="G1" s="70" t="s">
        <v>50</v>
      </c>
      <c r="H1" s="70" t="s">
        <v>51</v>
      </c>
      <c r="I1" s="70" t="s">
        <v>52</v>
      </c>
      <c r="J1" s="70" t="s">
        <v>53</v>
      </c>
      <c r="K1" s="70" t="s">
        <v>54</v>
      </c>
      <c r="L1" s="70" t="s">
        <v>55</v>
      </c>
      <c r="M1" s="70" t="s">
        <v>37</v>
      </c>
      <c r="N1" s="70" t="s">
        <v>56</v>
      </c>
      <c r="O1" s="70" t="s">
        <v>57</v>
      </c>
      <c r="P1" s="70" t="s">
        <v>58</v>
      </c>
      <c r="Q1" s="71" t="s">
        <v>59</v>
      </c>
    </row>
    <row r="2" spans="1:17" ht="39.950000000000003" customHeight="1" x14ac:dyDescent="0.25">
      <c r="A2" s="33" t="s">
        <v>13</v>
      </c>
      <c r="B2" s="34">
        <v>1</v>
      </c>
      <c r="C2" s="41"/>
      <c r="D2" s="41"/>
      <c r="E2" s="41"/>
      <c r="F2" s="41"/>
      <c r="G2" s="41"/>
      <c r="H2" s="41"/>
      <c r="I2" s="41"/>
      <c r="J2" s="41"/>
      <c r="K2" s="41"/>
      <c r="L2" s="41"/>
      <c r="M2" s="41"/>
      <c r="N2" s="41"/>
      <c r="O2" s="41"/>
      <c r="P2" s="41"/>
      <c r="Q2" s="41"/>
    </row>
    <row r="3" spans="1:17" ht="45.75" customHeight="1" x14ac:dyDescent="0.25">
      <c r="A3" s="31" t="s">
        <v>14</v>
      </c>
      <c r="B3" s="32">
        <v>0.7</v>
      </c>
      <c r="C3" s="41"/>
      <c r="D3" s="41"/>
      <c r="E3" s="41"/>
      <c r="F3" s="41"/>
      <c r="G3" s="41"/>
      <c r="H3" s="41"/>
      <c r="I3" s="41"/>
      <c r="J3" s="41"/>
      <c r="K3" s="41"/>
      <c r="L3" s="41"/>
      <c r="M3" s="41"/>
      <c r="N3" s="41"/>
      <c r="O3" s="41"/>
      <c r="P3" s="41"/>
      <c r="Q3" s="41"/>
    </row>
    <row r="4" spans="1:17" ht="39.950000000000003" customHeight="1" x14ac:dyDescent="0.25">
      <c r="A4" s="31" t="s">
        <v>15</v>
      </c>
      <c r="B4" s="32">
        <v>0.5</v>
      </c>
      <c r="C4" s="41"/>
      <c r="D4" s="41"/>
      <c r="E4" s="41"/>
      <c r="F4" s="41"/>
      <c r="G4" s="41"/>
      <c r="H4" s="41"/>
      <c r="I4" s="41"/>
      <c r="J4" s="41"/>
      <c r="K4" s="41"/>
      <c r="L4" s="41"/>
      <c r="M4" s="41"/>
      <c r="N4" s="41"/>
      <c r="O4" s="41"/>
      <c r="P4" s="41"/>
      <c r="Q4" s="41"/>
    </row>
    <row r="5" spans="1:17" ht="39.950000000000003" customHeight="1" x14ac:dyDescent="0.25">
      <c r="A5" s="31" t="s">
        <v>16</v>
      </c>
      <c r="B5" s="32">
        <v>0.38095240000000002</v>
      </c>
      <c r="C5" s="41"/>
      <c r="D5" s="41"/>
      <c r="E5" s="41"/>
      <c r="F5" s="41"/>
      <c r="G5" s="41"/>
      <c r="H5" s="41"/>
      <c r="I5" s="41"/>
      <c r="J5" s="41"/>
      <c r="K5" s="41"/>
      <c r="L5" s="41"/>
      <c r="M5" s="41"/>
      <c r="N5" s="41"/>
      <c r="O5" s="41"/>
      <c r="P5" s="41"/>
      <c r="Q5" s="41"/>
    </row>
    <row r="6" spans="1:17" ht="39.950000000000003" customHeight="1" x14ac:dyDescent="0.25">
      <c r="A6" s="31" t="s">
        <v>17</v>
      </c>
      <c r="B6" s="32">
        <v>0.26455026999999998</v>
      </c>
      <c r="C6" s="41"/>
      <c r="D6" s="41"/>
      <c r="E6" s="41"/>
      <c r="F6" s="41"/>
      <c r="G6" s="41"/>
      <c r="H6" s="41"/>
      <c r="I6" s="41"/>
      <c r="J6" s="41"/>
      <c r="K6" s="41"/>
      <c r="L6" s="41"/>
      <c r="M6" s="41"/>
      <c r="N6" s="41"/>
      <c r="O6" s="41"/>
      <c r="P6" s="41"/>
      <c r="Q6" s="41"/>
    </row>
    <row r="7" spans="1:17" ht="39.950000000000003" customHeight="1" thickBot="1" x14ac:dyDescent="0.3">
      <c r="A7" s="31" t="s">
        <v>18</v>
      </c>
      <c r="B7" s="35">
        <v>0.21164021999999999</v>
      </c>
      <c r="C7" s="41"/>
      <c r="D7" s="41"/>
      <c r="E7" s="41"/>
      <c r="F7" s="41"/>
      <c r="G7" s="41"/>
      <c r="H7" s="41"/>
      <c r="I7" s="41"/>
      <c r="J7" s="41"/>
      <c r="K7" s="41"/>
      <c r="L7" s="41"/>
      <c r="M7" s="41"/>
      <c r="N7" s="41"/>
      <c r="O7" s="41"/>
      <c r="P7" s="41"/>
      <c r="Q7" s="41"/>
    </row>
    <row r="8" spans="1:17" ht="16.5" thickBot="1" x14ac:dyDescent="0.3">
      <c r="A8" s="25"/>
      <c r="B8" s="36" t="s">
        <v>20</v>
      </c>
      <c r="C8" s="29">
        <f>(C2*1)+(C3*0.7)+(C4*0.5)+(C5*0.3809524)+(C6*0.26455027)+(C7*0.21164022)</f>
        <v>0</v>
      </c>
      <c r="D8" s="29">
        <f t="shared" ref="D8:Q8" si="0">(D2*1)+(D3*0.7)+(D4*0.5)+(D5*0.3809524)+(D6*0.26455027)+(D7*0.21164022)</f>
        <v>0</v>
      </c>
      <c r="E8" s="29">
        <f t="shared" si="0"/>
        <v>0</v>
      </c>
      <c r="F8" s="29">
        <f t="shared" si="0"/>
        <v>0</v>
      </c>
      <c r="G8" s="29">
        <f t="shared" si="0"/>
        <v>0</v>
      </c>
      <c r="H8" s="29">
        <f t="shared" si="0"/>
        <v>0</v>
      </c>
      <c r="I8" s="29">
        <f t="shared" si="0"/>
        <v>0</v>
      </c>
      <c r="J8" s="29">
        <f t="shared" si="0"/>
        <v>0</v>
      </c>
      <c r="K8" s="29">
        <f t="shared" si="0"/>
        <v>0</v>
      </c>
      <c r="L8" s="29">
        <f t="shared" si="0"/>
        <v>0</v>
      </c>
      <c r="M8" s="29">
        <f t="shared" si="0"/>
        <v>0</v>
      </c>
      <c r="N8" s="29">
        <f t="shared" si="0"/>
        <v>0</v>
      </c>
      <c r="O8" s="29">
        <f t="shared" si="0"/>
        <v>0</v>
      </c>
      <c r="P8" s="29">
        <f t="shared" si="0"/>
        <v>0</v>
      </c>
      <c r="Q8" s="30">
        <f t="shared" si="0"/>
        <v>0</v>
      </c>
    </row>
  </sheetData>
  <sheetProtection algorithmName="SHA-512" hashValue="Td0OXJvByVWWvhzzO9LEE+6zmwKT8Cwl4TG/l2bK3Bk4GRZD7pBQEZ74A5qGOrOgwBfRDP8g/pyeAoWQBFYNcg==" saltValue="5Fm5hMNkTpeQp1P7M7FruA==" spinCount="100000" sheet="1" objects="1" scenarios="1"/>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sheetPr>
  <dimension ref="A1:J31"/>
  <sheetViews>
    <sheetView topLeftCell="A4" workbookViewId="0">
      <selection activeCell="H18" sqref="H18"/>
    </sheetView>
  </sheetViews>
  <sheetFormatPr defaultRowHeight="15" x14ac:dyDescent="0.25"/>
  <cols>
    <col min="1" max="1" width="33.140625" customWidth="1"/>
    <col min="2" max="2" width="16.7109375" customWidth="1"/>
    <col min="3" max="3" width="20.28515625" customWidth="1"/>
    <col min="4" max="4" width="20.42578125" customWidth="1"/>
    <col min="5" max="5" width="19.7109375" customWidth="1"/>
    <col min="6" max="6" width="20.7109375" customWidth="1"/>
    <col min="7" max="7" width="22.140625" hidden="1" customWidth="1"/>
    <col min="8" max="8" width="23" customWidth="1"/>
    <col min="9" max="9" width="27.5703125" customWidth="1"/>
    <col min="10" max="10" width="20.5703125" customWidth="1"/>
  </cols>
  <sheetData>
    <row r="1" spans="1:10" ht="47.25" x14ac:dyDescent="0.25">
      <c r="A1" s="54" t="s">
        <v>0</v>
      </c>
      <c r="B1" s="55" t="s">
        <v>1</v>
      </c>
      <c r="C1" s="56" t="s">
        <v>22</v>
      </c>
      <c r="D1" s="57" t="s">
        <v>2</v>
      </c>
      <c r="E1" s="2" t="s">
        <v>3</v>
      </c>
      <c r="F1" s="3" t="s">
        <v>44</v>
      </c>
      <c r="G1" s="48" t="s">
        <v>21</v>
      </c>
      <c r="H1" s="1"/>
      <c r="I1" s="5"/>
    </row>
    <row r="2" spans="1:10" ht="15.75" thickBot="1" x14ac:dyDescent="0.3">
      <c r="A2" s="61"/>
      <c r="B2" s="58"/>
      <c r="C2" s="59">
        <f>B2*0.2</f>
        <v>0</v>
      </c>
      <c r="D2" s="58"/>
      <c r="E2" s="58">
        <f>B2-F2</f>
        <v>0</v>
      </c>
      <c r="F2" s="60">
        <f>C26</f>
        <v>0</v>
      </c>
      <c r="G2" s="43"/>
      <c r="H2" s="6"/>
      <c r="I2" s="6"/>
    </row>
    <row r="3" spans="1:10" ht="16.5" thickTop="1" thickBot="1" x14ac:dyDescent="0.3">
      <c r="A3" s="7"/>
      <c r="B3" s="8"/>
      <c r="C3" s="9"/>
      <c r="D3" s="9"/>
      <c r="E3" s="9"/>
      <c r="F3" s="6"/>
      <c r="G3" s="49"/>
      <c r="H3" s="6"/>
      <c r="I3" s="6"/>
      <c r="J3" s="6"/>
    </row>
    <row r="4" spans="1:10" ht="66" customHeight="1" x14ac:dyDescent="0.25">
      <c r="A4" s="11"/>
      <c r="B4" s="12" t="s">
        <v>41</v>
      </c>
      <c r="C4" s="12" t="s">
        <v>42</v>
      </c>
      <c r="D4" s="38" t="s">
        <v>43</v>
      </c>
      <c r="E4" s="62" t="s">
        <v>4</v>
      </c>
      <c r="F4" s="94"/>
      <c r="G4" s="50"/>
    </row>
    <row r="5" spans="1:10" x14ac:dyDescent="0.25">
      <c r="A5" s="44" t="s">
        <v>5</v>
      </c>
      <c r="B5" s="13">
        <f>('Member Enrollment Calc.'!C8)*D2</f>
        <v>0</v>
      </c>
      <c r="C5" s="14"/>
      <c r="D5" s="42">
        <f>B8-C5</f>
        <v>0</v>
      </c>
      <c r="E5" s="63">
        <f>B2-C5</f>
        <v>0</v>
      </c>
      <c r="F5" s="95"/>
      <c r="G5" s="51">
        <f t="shared" ref="G5:G23" si="0">B5*0.02</f>
        <v>0</v>
      </c>
    </row>
    <row r="6" spans="1:10" x14ac:dyDescent="0.25">
      <c r="A6" s="44" t="s">
        <v>28</v>
      </c>
      <c r="B6" s="13">
        <f>('Member Enrollment Calc.'!D8)*D2</f>
        <v>0</v>
      </c>
      <c r="C6" s="14"/>
      <c r="D6" s="42">
        <f>B8-(C6+C5)</f>
        <v>0</v>
      </c>
      <c r="E6" s="63">
        <f>B2-C5-C6</f>
        <v>0</v>
      </c>
      <c r="F6" s="95"/>
      <c r="G6" s="51">
        <f t="shared" si="0"/>
        <v>0</v>
      </c>
    </row>
    <row r="7" spans="1:10" x14ac:dyDescent="0.25">
      <c r="A7" s="44" t="s">
        <v>29</v>
      </c>
      <c r="B7" s="13">
        <f>('Member Enrollment Calc.'!E8)*D2</f>
        <v>0</v>
      </c>
      <c r="C7" s="14"/>
      <c r="D7" s="42">
        <f>B8-(C7+C6+C5)</f>
        <v>0</v>
      </c>
      <c r="E7" s="63">
        <f>B2-C5-C6-C7</f>
        <v>0</v>
      </c>
      <c r="F7" s="95"/>
      <c r="G7" s="51">
        <f t="shared" si="0"/>
        <v>0</v>
      </c>
    </row>
    <row r="8" spans="1:10" ht="17.25" customHeight="1" x14ac:dyDescent="0.25">
      <c r="A8" s="45" t="s">
        <v>22</v>
      </c>
      <c r="B8" s="23">
        <f>IF(((SUM(B5+B6+B7)&gt;C2)), (SUM(B5+B6+B7)), (C2))</f>
        <v>0</v>
      </c>
      <c r="C8" s="24">
        <f>C5+C6+C7</f>
        <v>0</v>
      </c>
      <c r="D8" s="37">
        <f>B8-C8</f>
        <v>0</v>
      </c>
      <c r="E8" s="64">
        <f>E7</f>
        <v>0</v>
      </c>
      <c r="F8" s="95"/>
      <c r="G8" s="51">
        <f>G5+G6+G7</f>
        <v>0</v>
      </c>
    </row>
    <row r="9" spans="1:10" x14ac:dyDescent="0.25">
      <c r="A9" s="44" t="s">
        <v>30</v>
      </c>
      <c r="B9" s="13">
        <f>('Member Enrollment Calc.'!F8)*D2</f>
        <v>0</v>
      </c>
      <c r="C9" s="14"/>
      <c r="D9" s="42">
        <f>B9-C9+D8</f>
        <v>0</v>
      </c>
      <c r="E9" s="63">
        <f>B2-C8-C9</f>
        <v>0</v>
      </c>
      <c r="F9" s="95"/>
      <c r="G9" s="51">
        <f t="shared" si="0"/>
        <v>0</v>
      </c>
    </row>
    <row r="10" spans="1:10" x14ac:dyDescent="0.25">
      <c r="A10" s="44" t="s">
        <v>31</v>
      </c>
      <c r="B10" s="13">
        <f>('Member Enrollment Calc.'!G8)*D2</f>
        <v>0</v>
      </c>
      <c r="C10" s="14"/>
      <c r="D10" s="42">
        <f>B10-C10+D9</f>
        <v>0</v>
      </c>
      <c r="E10" s="63">
        <f>B2-C8-C9-C10</f>
        <v>0</v>
      </c>
      <c r="F10" s="95"/>
      <c r="G10" s="51">
        <f t="shared" si="0"/>
        <v>0</v>
      </c>
    </row>
    <row r="11" spans="1:10" x14ac:dyDescent="0.25">
      <c r="A11" s="44" t="s">
        <v>32</v>
      </c>
      <c r="B11" s="13">
        <f>('Member Enrollment Calc.'!H8)*D2</f>
        <v>0</v>
      </c>
      <c r="C11" s="14"/>
      <c r="D11" s="42">
        <f>B11-C11+D10</f>
        <v>0</v>
      </c>
      <c r="E11" s="63">
        <f>B2-C8-C9-C10-C11</f>
        <v>0</v>
      </c>
      <c r="F11" s="95"/>
      <c r="G11" s="51">
        <f t="shared" si="0"/>
        <v>0</v>
      </c>
    </row>
    <row r="12" spans="1:10" x14ac:dyDescent="0.25">
      <c r="A12" s="46" t="s">
        <v>6</v>
      </c>
      <c r="B12" s="23">
        <f>IF(((SUM(B5+B6+B7)&lt;C2)),(SUM((B5+B6+B7+B9+B10+B11))-C8),(SUM(B9+B10+B11)))</f>
        <v>0</v>
      </c>
      <c r="C12" s="24">
        <f>SUM(C9:C11)</f>
        <v>0</v>
      </c>
      <c r="D12" s="37">
        <f>B12-C12+D8</f>
        <v>0</v>
      </c>
      <c r="E12" s="64">
        <f>E11</f>
        <v>0</v>
      </c>
      <c r="F12" s="95"/>
      <c r="G12" s="51">
        <f>G9+G10+G11</f>
        <v>0</v>
      </c>
    </row>
    <row r="13" spans="1:10" x14ac:dyDescent="0.25">
      <c r="A13" s="44" t="s">
        <v>33</v>
      </c>
      <c r="B13" s="13">
        <f>('Member Enrollment Calc.'!I8)*D2</f>
        <v>0</v>
      </c>
      <c r="C13" s="14"/>
      <c r="D13" s="42">
        <f>B13-C13+D12</f>
        <v>0</v>
      </c>
      <c r="E13" s="63">
        <f>B2-C8-C12-C13</f>
        <v>0</v>
      </c>
      <c r="F13" s="95"/>
      <c r="G13" s="51">
        <f t="shared" si="0"/>
        <v>0</v>
      </c>
    </row>
    <row r="14" spans="1:10" x14ac:dyDescent="0.25">
      <c r="A14" s="44" t="s">
        <v>34</v>
      </c>
      <c r="B14" s="13">
        <f>('Member Enrollment Calc.'!J8)*D2</f>
        <v>0</v>
      </c>
      <c r="C14" s="14"/>
      <c r="D14" s="42">
        <f>B14-C14+D13</f>
        <v>0</v>
      </c>
      <c r="E14" s="63">
        <f>B2-C8-C12-C13-C14</f>
        <v>0</v>
      </c>
      <c r="F14" s="95"/>
      <c r="G14" s="51">
        <f t="shared" si="0"/>
        <v>0</v>
      </c>
    </row>
    <row r="15" spans="1:10" x14ac:dyDescent="0.25">
      <c r="A15" s="44" t="s">
        <v>35</v>
      </c>
      <c r="B15" s="13">
        <f>('Member Enrollment Calc.'!K8)*D2</f>
        <v>0</v>
      </c>
      <c r="C15" s="14"/>
      <c r="D15" s="42">
        <f>B15-C15+D14</f>
        <v>0</v>
      </c>
      <c r="E15" s="63">
        <f>B2-C8-C12-C13-C14-C15</f>
        <v>0</v>
      </c>
      <c r="F15" s="95"/>
      <c r="G15" s="51">
        <f t="shared" si="0"/>
        <v>0</v>
      </c>
    </row>
    <row r="16" spans="1:10" x14ac:dyDescent="0.25">
      <c r="A16" s="46" t="s">
        <v>7</v>
      </c>
      <c r="B16" s="23">
        <f>SUM(B13:B15)</f>
        <v>0</v>
      </c>
      <c r="C16" s="24">
        <f>SUM(C13:C15)</f>
        <v>0</v>
      </c>
      <c r="D16" s="37">
        <f>B16-C16+D12</f>
        <v>0</v>
      </c>
      <c r="E16" s="64">
        <f>E15</f>
        <v>0</v>
      </c>
      <c r="F16" s="95"/>
      <c r="G16" s="51">
        <f>G13+G14+G15</f>
        <v>0</v>
      </c>
    </row>
    <row r="17" spans="1:10" x14ac:dyDescent="0.25">
      <c r="A17" s="44" t="s">
        <v>36</v>
      </c>
      <c r="B17" s="13">
        <f>('Member Enrollment Calc.'!L8)*D2</f>
        <v>0</v>
      </c>
      <c r="C17" s="14"/>
      <c r="D17" s="42">
        <f>B17-C17+D16</f>
        <v>0</v>
      </c>
      <c r="E17" s="63">
        <f>B2-C8-C12-C16-C17</f>
        <v>0</v>
      </c>
      <c r="F17" s="95"/>
      <c r="G17" s="51">
        <f t="shared" si="0"/>
        <v>0</v>
      </c>
    </row>
    <row r="18" spans="1:10" x14ac:dyDescent="0.25">
      <c r="A18" s="44" t="s">
        <v>37</v>
      </c>
      <c r="B18" s="13">
        <f>('Member Enrollment Calc.'!M8)*D2</f>
        <v>0</v>
      </c>
      <c r="C18" s="14"/>
      <c r="D18" s="42">
        <f>B18-C18+D17</f>
        <v>0</v>
      </c>
      <c r="E18" s="63">
        <f>B2-C8-C12-C16-C17-C18</f>
        <v>0</v>
      </c>
      <c r="F18" s="95"/>
      <c r="G18" s="51">
        <f t="shared" si="0"/>
        <v>0</v>
      </c>
    </row>
    <row r="19" spans="1:10" x14ac:dyDescent="0.25">
      <c r="A19" s="44" t="s">
        <v>38</v>
      </c>
      <c r="B19" s="13">
        <f>('Member Enrollment Calc.'!N8)*D2</f>
        <v>0</v>
      </c>
      <c r="C19" s="14"/>
      <c r="D19" s="42">
        <f>B19-C19+D18</f>
        <v>0</v>
      </c>
      <c r="E19" s="63">
        <f>B2-C8-C12-C16-C17-C18-C19</f>
        <v>0</v>
      </c>
      <c r="F19" s="95"/>
      <c r="G19" s="51">
        <f t="shared" si="0"/>
        <v>0</v>
      </c>
    </row>
    <row r="20" spans="1:10" x14ac:dyDescent="0.25">
      <c r="A20" s="46" t="s">
        <v>8</v>
      </c>
      <c r="B20" s="23">
        <f>SUM(B17:B19)</f>
        <v>0</v>
      </c>
      <c r="C20" s="24">
        <f>SUM(C17:C19)</f>
        <v>0</v>
      </c>
      <c r="D20" s="37">
        <f>B20-C20+D16</f>
        <v>0</v>
      </c>
      <c r="E20" s="64">
        <f>E19</f>
        <v>0</v>
      </c>
      <c r="F20" s="95"/>
      <c r="G20" s="51">
        <f>G17+G18+G19</f>
        <v>0</v>
      </c>
    </row>
    <row r="21" spans="1:10" x14ac:dyDescent="0.25">
      <c r="A21" s="44" t="s">
        <v>39</v>
      </c>
      <c r="B21" s="13">
        <f>('Member Enrollment Calc.'!O8)*D2</f>
        <v>0</v>
      </c>
      <c r="C21" s="14"/>
      <c r="D21" s="42">
        <f>B21-C21+D20</f>
        <v>0</v>
      </c>
      <c r="E21" s="63">
        <f>B2-C8-C12-C16-C20-C21</f>
        <v>0</v>
      </c>
      <c r="F21" s="95"/>
      <c r="G21" s="51">
        <f t="shared" si="0"/>
        <v>0</v>
      </c>
    </row>
    <row r="22" spans="1:10" x14ac:dyDescent="0.25">
      <c r="A22" s="44" t="s">
        <v>40</v>
      </c>
      <c r="B22" s="13">
        <f>('Member Enrollment Calc.'!P8)*D2</f>
        <v>0</v>
      </c>
      <c r="C22" s="14"/>
      <c r="D22" s="42">
        <f>B22-C22+D21</f>
        <v>0</v>
      </c>
      <c r="E22" s="63">
        <f>B2-C8-C12-C16-C20-C21-C22</f>
        <v>0</v>
      </c>
      <c r="F22" s="95"/>
      <c r="G22" s="51">
        <f t="shared" si="0"/>
        <v>0</v>
      </c>
    </row>
    <row r="23" spans="1:10" x14ac:dyDescent="0.25">
      <c r="A23" s="44" t="s">
        <v>9</v>
      </c>
      <c r="B23" s="13">
        <f>('Member Enrollment Calc.'!Q8)*D2</f>
        <v>0</v>
      </c>
      <c r="C23" s="14"/>
      <c r="D23" s="42">
        <f>B23-C23+D22</f>
        <v>0</v>
      </c>
      <c r="E23" s="63">
        <f>B2-C8-C12-C16-C20-C21-C22-C23</f>
        <v>0</v>
      </c>
      <c r="F23" s="95"/>
      <c r="G23" s="51">
        <f t="shared" si="0"/>
        <v>0</v>
      </c>
    </row>
    <row r="24" spans="1:10" ht="15.75" thickBot="1" x14ac:dyDescent="0.3">
      <c r="A24" s="46" t="s">
        <v>10</v>
      </c>
      <c r="B24" s="23">
        <f>SUM(B21:B23)</f>
        <v>0</v>
      </c>
      <c r="C24" s="24">
        <f>SUM(C21:C23)</f>
        <v>0</v>
      </c>
      <c r="D24" s="37">
        <f>B24-C24+D20</f>
        <v>0</v>
      </c>
      <c r="E24" s="64">
        <f>E23</f>
        <v>0</v>
      </c>
      <c r="F24" s="96"/>
      <c r="G24" s="51">
        <f>G21+G22+G23</f>
        <v>0</v>
      </c>
    </row>
    <row r="25" spans="1:10" ht="15.75" thickBot="1" x14ac:dyDescent="0.3">
      <c r="A25" s="10"/>
      <c r="B25" s="15"/>
      <c r="C25" s="16"/>
      <c r="D25" s="16"/>
      <c r="E25" s="15"/>
      <c r="F25" s="17"/>
      <c r="G25" s="52"/>
      <c r="H25" s="17"/>
      <c r="I25" s="6"/>
      <c r="J25" s="6"/>
    </row>
    <row r="26" spans="1:10" ht="15.75" thickBot="1" x14ac:dyDescent="0.3">
      <c r="A26" s="47" t="s">
        <v>11</v>
      </c>
      <c r="B26" s="39">
        <f>B8+B12+B16+B20+B24</f>
        <v>0</v>
      </c>
      <c r="C26" s="68">
        <f>C8+C12+C16+C20+C24</f>
        <v>0</v>
      </c>
      <c r="D26" s="65"/>
      <c r="E26" s="66"/>
      <c r="F26" s="67"/>
      <c r="G26" s="18">
        <f>G8+G12+G16+G20+G24</f>
        <v>0</v>
      </c>
      <c r="H26" s="40"/>
      <c r="I26" s="21"/>
      <c r="J26" s="22"/>
    </row>
    <row r="27" spans="1:10" x14ac:dyDescent="0.25">
      <c r="A27" s="4"/>
      <c r="B27" s="19"/>
      <c r="C27" s="20"/>
      <c r="D27" s="20"/>
      <c r="E27" s="19"/>
      <c r="F27" s="6"/>
      <c r="G27" s="6"/>
      <c r="H27" s="6"/>
      <c r="I27" s="6"/>
      <c r="J27" s="6"/>
    </row>
    <row r="28" spans="1:10" x14ac:dyDescent="0.25">
      <c r="A28" s="93" t="s">
        <v>60</v>
      </c>
      <c r="B28" s="93"/>
      <c r="C28" s="93"/>
      <c r="D28" s="93"/>
      <c r="E28" s="93"/>
      <c r="F28" s="93"/>
      <c r="G28" s="93"/>
      <c r="H28" s="6"/>
      <c r="I28" s="6"/>
      <c r="J28" s="6"/>
    </row>
    <row r="29" spans="1:10" ht="49.5" customHeight="1" x14ac:dyDescent="0.25">
      <c r="A29" s="93"/>
      <c r="B29" s="93"/>
      <c r="C29" s="93"/>
      <c r="D29" s="93"/>
      <c r="E29" s="93"/>
      <c r="F29" s="93"/>
      <c r="G29" s="93"/>
      <c r="H29" s="6"/>
      <c r="I29" s="6"/>
      <c r="J29" s="6"/>
    </row>
    <row r="31" spans="1:10" x14ac:dyDescent="0.25">
      <c r="A31" s="10" t="s">
        <v>45</v>
      </c>
      <c r="B31" s="1"/>
      <c r="C31" s="1"/>
      <c r="D31" s="1"/>
      <c r="E31" s="1"/>
      <c r="F31" s="1"/>
      <c r="G31" s="1"/>
      <c r="H31" s="1"/>
      <c r="I31" s="1"/>
      <c r="J31" s="1"/>
    </row>
  </sheetData>
  <sheetProtection algorithmName="SHA-512" hashValue="m9GhjpHVwoScIFMCsVXj91HPQgDMNv6Y4NUmVw8kdNIL9LDGGlZuOVi6nE05iZX7neHuC8aE4bt/ckvu0lKwFw==" saltValue="tHvGDddqFkz8yhqcsSB/hg==" spinCount="100000" sheet="1" objects="1" scenarios="1"/>
  <mergeCells count="2">
    <mergeCell ref="A28:G29"/>
    <mergeCell ref="F4:F24"/>
  </mergeCells>
  <conditionalFormatting sqref="D9:E9">
    <cfRule type="expression" dxfId="19" priority="21">
      <formula>($B$9=0)</formula>
    </cfRule>
  </conditionalFormatting>
  <conditionalFormatting sqref="D10:E10">
    <cfRule type="expression" dxfId="18" priority="20">
      <formula>$B$10=0</formula>
    </cfRule>
  </conditionalFormatting>
  <conditionalFormatting sqref="D11:E11">
    <cfRule type="expression" dxfId="17" priority="18">
      <formula>$B$11=0</formula>
    </cfRule>
  </conditionalFormatting>
  <conditionalFormatting sqref="D5:E5">
    <cfRule type="expression" dxfId="16" priority="17">
      <formula>$B$5=0</formula>
    </cfRule>
  </conditionalFormatting>
  <conditionalFormatting sqref="D6:E6">
    <cfRule type="expression" dxfId="15" priority="16">
      <formula>$B$6=0</formula>
    </cfRule>
  </conditionalFormatting>
  <conditionalFormatting sqref="D7:E7">
    <cfRule type="expression" dxfId="14" priority="15">
      <formula>$B$7=0</formula>
    </cfRule>
  </conditionalFormatting>
  <conditionalFormatting sqref="D8:E8">
    <cfRule type="expression" dxfId="13" priority="14">
      <formula>$B$8=0</formula>
    </cfRule>
  </conditionalFormatting>
  <conditionalFormatting sqref="D12:E12">
    <cfRule type="expression" dxfId="12" priority="13">
      <formula>$B$12=0</formula>
    </cfRule>
  </conditionalFormatting>
  <conditionalFormatting sqref="D13:E13">
    <cfRule type="expression" dxfId="11" priority="12">
      <formula>$B$13=0</formula>
    </cfRule>
  </conditionalFormatting>
  <conditionalFormatting sqref="D14:E14">
    <cfRule type="expression" dxfId="10" priority="11">
      <formula>$B$14=0</formula>
    </cfRule>
  </conditionalFormatting>
  <conditionalFormatting sqref="D15:E15">
    <cfRule type="expression" dxfId="9" priority="10">
      <formula>$B$15=0</formula>
    </cfRule>
  </conditionalFormatting>
  <conditionalFormatting sqref="D16:E16">
    <cfRule type="expression" dxfId="8" priority="9">
      <formula>$B$16=0</formula>
    </cfRule>
  </conditionalFormatting>
  <conditionalFormatting sqref="D17:E17">
    <cfRule type="expression" dxfId="7" priority="8">
      <formula>$B$17=0</formula>
    </cfRule>
  </conditionalFormatting>
  <conditionalFormatting sqref="D18:E18">
    <cfRule type="expression" dxfId="6" priority="7">
      <formula>$B$18=0</formula>
    </cfRule>
  </conditionalFormatting>
  <conditionalFormatting sqref="D19:E19">
    <cfRule type="expression" dxfId="5" priority="6">
      <formula>$B$19=0</formula>
    </cfRule>
  </conditionalFormatting>
  <conditionalFormatting sqref="D20:E20">
    <cfRule type="expression" dxfId="4" priority="5">
      <formula>$B$20=0</formula>
    </cfRule>
  </conditionalFormatting>
  <conditionalFormatting sqref="D21:E21">
    <cfRule type="expression" dxfId="3" priority="4">
      <formula>$B$21=0</formula>
    </cfRule>
  </conditionalFormatting>
  <conditionalFormatting sqref="D22:E22">
    <cfRule type="expression" dxfId="2" priority="3">
      <formula>$B$22=0</formula>
    </cfRule>
  </conditionalFormatting>
  <conditionalFormatting sqref="D23:E23">
    <cfRule type="expression" dxfId="1" priority="2">
      <formula>$B$23=0</formula>
    </cfRule>
  </conditionalFormatting>
  <conditionalFormatting sqref="D24:E24">
    <cfRule type="expression" dxfId="0" priority="1">
      <formula>$B$24=0</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Memo</vt:lpstr>
      <vt:lpstr>Instructions</vt:lpstr>
      <vt:lpstr>Member Enrollment Calc.</vt:lpstr>
      <vt:lpstr>Drawdown Requests</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Ruqia Qasim</dc:creator>
  <cp:lastModifiedBy>Ruqia Qasim</cp:lastModifiedBy>
  <dcterms:created xsi:type="dcterms:W3CDTF">2019-10-31T17:23:48Z</dcterms:created>
  <dcterms:modified xsi:type="dcterms:W3CDTF">2020-01-29T18:53:02Z</dcterms:modified>
</cp:coreProperties>
</file>