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Shared drives\UServeUtah\National Service\AmeriCorps\2019-2020 AmeriCorps\FAA &amp; EAP Guidelines &amp; Workbooks\"/>
    </mc:Choice>
  </mc:AlternateContent>
  <workbookProtection workbookAlgorithmName="SHA-512" workbookHashValue="ZlmxCSZ4qh/xGy3xa6u+S/S0mObu5Y0yJmZekOwFCxTpxuetneq3BYvam8Ef9Zbk1YfX5q86McOijcdeKAD0tg==" workbookSaltValue="CusFFEUOeJopglnaW31wkQ==" workbookSpinCount="100000" lockStructure="1"/>
  <bookViews>
    <workbookView xWindow="0" yWindow="0" windowWidth="9570" windowHeight="9030" tabRatio="842"/>
  </bookViews>
  <sheets>
    <sheet name="Memo" sheetId="53" r:id="rId1"/>
    <sheet name="Instructions" sheetId="55" r:id="rId2"/>
    <sheet name="Member Hours Calc." sheetId="32" r:id="rId3"/>
    <sheet name="Drawdown Requests" sheetId="57" r:id="rId4"/>
    <sheet name="MSY Table" sheetId="56" r:id="rId5"/>
  </sheets>
  <definedNames>
    <definedName name="Corporation_Share" localSheetId="1">#REF!</definedName>
    <definedName name="Corporation_Share" localSheetId="0">#REF!</definedName>
    <definedName name="Corporation_Share">#REF!</definedName>
    <definedName name="FirstMonth">'Drawdown Requests'!$B$5</definedName>
    <definedName name="FirstMonthRequest">'Drawdown Requests'!$C$5</definedName>
    <definedName name="GrantAward">'Drawdown Requests'!$B$2</definedName>
    <definedName name="Grantee_Share" localSheetId="1">#REF!</definedName>
    <definedName name="Grantee_Share" localSheetId="0">#REF!</definedName>
    <definedName name="Grantee_Share">#REF!</definedName>
    <definedName name="_xlnm.Print_Area" localSheetId="0">Memo!$A$1:$J$34</definedName>
    <definedName name="Total" localSheetId="1">#REF!</definedName>
    <definedName name="Total" localSheetId="0">#REF!</definedName>
    <definedName name="Total">#REF!</definedName>
  </definedNames>
  <calcPr calcId="162913" fullPrecision="0"/>
</workbook>
</file>

<file path=xl/calcChain.xml><?xml version="1.0" encoding="utf-8"?>
<calcChain xmlns="http://schemas.openxmlformats.org/spreadsheetml/2006/main">
  <c r="E7" i="57" l="1"/>
  <c r="E6" i="57"/>
  <c r="E5" i="57"/>
  <c r="C8" i="57"/>
  <c r="C24" i="57" l="1"/>
  <c r="C20" i="57"/>
  <c r="C16" i="57"/>
  <c r="C12" i="57"/>
  <c r="C2" i="57"/>
  <c r="E11" i="57" l="1"/>
  <c r="E23" i="57"/>
  <c r="E9" i="57"/>
  <c r="E10" i="57"/>
  <c r="C26" i="57"/>
  <c r="F2" i="57" s="1"/>
  <c r="E2" i="57" s="1"/>
  <c r="E19" i="57"/>
  <c r="E18" i="57"/>
  <c r="E14" i="57"/>
  <c r="E15" i="57"/>
  <c r="E17" i="57"/>
  <c r="E21" i="57"/>
  <c r="E22" i="57"/>
  <c r="E13" i="57"/>
  <c r="BW59" i="32" l="1"/>
  <c r="G7" i="32" l="1"/>
  <c r="H7" i="32" s="1"/>
  <c r="G6" i="32"/>
  <c r="E8" i="57" l="1"/>
  <c r="G5" i="32" l="1"/>
  <c r="G54" i="32"/>
  <c r="H6" i="32"/>
  <c r="G8" i="32"/>
  <c r="H8" i="32" s="1"/>
  <c r="G9" i="32"/>
  <c r="G10" i="32"/>
  <c r="G11" i="32"/>
  <c r="G12" i="32"/>
  <c r="G13" i="32"/>
  <c r="G14" i="32"/>
  <c r="G15" i="32"/>
  <c r="G16" i="32"/>
  <c r="G17" i="32"/>
  <c r="G18" i="32"/>
  <c r="G19" i="32"/>
  <c r="G20" i="32"/>
  <c r="G21" i="32"/>
  <c r="G22" i="32"/>
  <c r="G23" i="32"/>
  <c r="G24" i="32"/>
  <c r="G25" i="32"/>
  <c r="G26" i="32"/>
  <c r="G27" i="32"/>
  <c r="G28" i="32"/>
  <c r="G29" i="32"/>
  <c r="H29" i="32" s="1"/>
  <c r="I29" i="32" s="1"/>
  <c r="L29" i="32"/>
  <c r="M29" i="32" s="1"/>
  <c r="G30" i="32"/>
  <c r="G31" i="32"/>
  <c r="H31" i="32" s="1"/>
  <c r="I31" i="32" s="1"/>
  <c r="G32" i="32"/>
  <c r="G33" i="32"/>
  <c r="G34" i="32"/>
  <c r="G35" i="32"/>
  <c r="G36" i="32"/>
  <c r="G37" i="32"/>
  <c r="G38" i="32"/>
  <c r="G39" i="32"/>
  <c r="G40" i="32"/>
  <c r="G41" i="32"/>
  <c r="G42" i="32"/>
  <c r="G43" i="32"/>
  <c r="G44" i="32"/>
  <c r="G45" i="32"/>
  <c r="G46" i="32"/>
  <c r="G47" i="32"/>
  <c r="H47" i="32" s="1"/>
  <c r="I47" i="32" s="1"/>
  <c r="G48" i="32"/>
  <c r="G49" i="32"/>
  <c r="G50" i="32"/>
  <c r="G51" i="32"/>
  <c r="G52" i="32"/>
  <c r="H52" i="32" s="1"/>
  <c r="I52" i="32" s="1"/>
  <c r="G53" i="32"/>
  <c r="G55" i="32"/>
  <c r="G56" i="32"/>
  <c r="G57" i="32"/>
  <c r="G58" i="32"/>
  <c r="Y59" i="32"/>
  <c r="T59" i="32"/>
  <c r="O59" i="32"/>
  <c r="J59" i="32"/>
  <c r="E59" i="32"/>
  <c r="AD59" i="32"/>
  <c r="AI59" i="32"/>
  <c r="AN59" i="32"/>
  <c r="AS59" i="32"/>
  <c r="AX59" i="32"/>
  <c r="BC59" i="32"/>
  <c r="BH59" i="32"/>
  <c r="BM59" i="32"/>
  <c r="BR59" i="32"/>
  <c r="L31" i="32" l="1"/>
  <c r="Q31" i="32" s="1"/>
  <c r="R31" i="32" s="1"/>
  <c r="E24" i="57"/>
  <c r="E16" i="57"/>
  <c r="E20" i="57"/>
  <c r="L47" i="32"/>
  <c r="Q47" i="32" s="1"/>
  <c r="V47" i="32" s="1"/>
  <c r="AA47" i="32" s="1"/>
  <c r="AF47" i="32" s="1"/>
  <c r="H57" i="32"/>
  <c r="I57" i="32" s="1"/>
  <c r="L51" i="32"/>
  <c r="Q51" i="32" s="1"/>
  <c r="V51" i="32" s="1"/>
  <c r="AA51" i="32" s="1"/>
  <c r="H51" i="32"/>
  <c r="I51" i="32" s="1"/>
  <c r="L44" i="32"/>
  <c r="Q44" i="32" s="1"/>
  <c r="H44" i="32"/>
  <c r="I44" i="32" s="1"/>
  <c r="L36" i="32"/>
  <c r="Q36" i="32" s="1"/>
  <c r="V36" i="32" s="1"/>
  <c r="AA36" i="32" s="1"/>
  <c r="AF36" i="32" s="1"/>
  <c r="AK36" i="32" s="1"/>
  <c r="H36" i="32"/>
  <c r="I36" i="32" s="1"/>
  <c r="L22" i="32"/>
  <c r="Q22" i="32" s="1"/>
  <c r="V22" i="32" s="1"/>
  <c r="W22" i="32" s="1"/>
  <c r="H22" i="32"/>
  <c r="I22" i="32" s="1"/>
  <c r="L14" i="32"/>
  <c r="Q14" i="32" s="1"/>
  <c r="V14" i="32" s="1"/>
  <c r="H14" i="32"/>
  <c r="I14" i="32" s="1"/>
  <c r="L54" i="32"/>
  <c r="M54" i="32" s="1"/>
  <c r="H54" i="32"/>
  <c r="I54" i="32" s="1"/>
  <c r="L50" i="32"/>
  <c r="M50" i="32" s="1"/>
  <c r="H50" i="32"/>
  <c r="I50" i="32" s="1"/>
  <c r="L43" i="32"/>
  <c r="Q43" i="32" s="1"/>
  <c r="V43" i="32" s="1"/>
  <c r="H43" i="32"/>
  <c r="I43" i="32" s="1"/>
  <c r="L35" i="32"/>
  <c r="M35" i="32" s="1"/>
  <c r="H35" i="32"/>
  <c r="I35" i="32" s="1"/>
  <c r="L21" i="32"/>
  <c r="H21" i="32"/>
  <c r="I21" i="32" s="1"/>
  <c r="L13" i="32"/>
  <c r="Q13" i="32" s="1"/>
  <c r="H13" i="32"/>
  <c r="I13" i="32" s="1"/>
  <c r="L56" i="32"/>
  <c r="H56" i="32"/>
  <c r="I56" i="32" s="1"/>
  <c r="L49" i="32"/>
  <c r="Q49" i="32" s="1"/>
  <c r="R49" i="32" s="1"/>
  <c r="H49" i="32"/>
  <c r="I49" i="32" s="1"/>
  <c r="L42" i="32"/>
  <c r="Q42" i="32" s="1"/>
  <c r="V42" i="32" s="1"/>
  <c r="AA42" i="32" s="1"/>
  <c r="AB42" i="32" s="1"/>
  <c r="H42" i="32"/>
  <c r="I42" i="32" s="1"/>
  <c r="L34" i="32"/>
  <c r="Q34" i="32" s="1"/>
  <c r="H34" i="32"/>
  <c r="I34" i="32" s="1"/>
  <c r="L28" i="32"/>
  <c r="Q28" i="32" s="1"/>
  <c r="R28" i="32" s="1"/>
  <c r="H28" i="32"/>
  <c r="I28" i="32" s="1"/>
  <c r="L20" i="32"/>
  <c r="Q20" i="32" s="1"/>
  <c r="H20" i="32"/>
  <c r="I20" i="32" s="1"/>
  <c r="L12" i="32"/>
  <c r="Q12" i="32" s="1"/>
  <c r="H12" i="32"/>
  <c r="I12" i="32" s="1"/>
  <c r="L55" i="32"/>
  <c r="Q55" i="32" s="1"/>
  <c r="V55" i="32" s="1"/>
  <c r="AA55" i="32" s="1"/>
  <c r="AF55" i="32" s="1"/>
  <c r="AG55" i="32" s="1"/>
  <c r="H55" i="32"/>
  <c r="I55" i="32" s="1"/>
  <c r="L48" i="32"/>
  <c r="Q48" i="32" s="1"/>
  <c r="V48" i="32" s="1"/>
  <c r="AA48" i="32" s="1"/>
  <c r="AB48" i="32" s="1"/>
  <c r="H48" i="32"/>
  <c r="I48" i="32" s="1"/>
  <c r="H41" i="32"/>
  <c r="I41" i="32" s="1"/>
  <c r="L33" i="32"/>
  <c r="H33" i="32"/>
  <c r="I33" i="32" s="1"/>
  <c r="H27" i="32"/>
  <c r="I27" i="32" s="1"/>
  <c r="L19" i="32"/>
  <c r="M19" i="32" s="1"/>
  <c r="H19" i="32"/>
  <c r="I19" i="32" s="1"/>
  <c r="L11" i="32"/>
  <c r="M11" i="32" s="1"/>
  <c r="H11" i="32"/>
  <c r="I11" i="32" s="1"/>
  <c r="L40" i="32"/>
  <c r="Q40" i="32" s="1"/>
  <c r="H40" i="32"/>
  <c r="I40" i="32" s="1"/>
  <c r="H32" i="32"/>
  <c r="I32" i="32" s="1"/>
  <c r="L26" i="32"/>
  <c r="H26" i="32"/>
  <c r="I26" i="32" s="1"/>
  <c r="L18" i="32"/>
  <c r="Q18" i="32" s="1"/>
  <c r="H18" i="32"/>
  <c r="I18" i="32" s="1"/>
  <c r="L10" i="32"/>
  <c r="Q10" i="32" s="1"/>
  <c r="R10" i="32" s="1"/>
  <c r="H10" i="32"/>
  <c r="I10" i="32" s="1"/>
  <c r="L53" i="32"/>
  <c r="H53" i="32"/>
  <c r="I53" i="32" s="1"/>
  <c r="L39" i="32"/>
  <c r="Q39" i="32" s="1"/>
  <c r="R39" i="32" s="1"/>
  <c r="H39" i="32"/>
  <c r="I39" i="32" s="1"/>
  <c r="L25" i="32"/>
  <c r="H25" i="32"/>
  <c r="I25" i="32" s="1"/>
  <c r="L17" i="32"/>
  <c r="M17" i="32" s="1"/>
  <c r="H17" i="32"/>
  <c r="I17" i="32" s="1"/>
  <c r="L52" i="32"/>
  <c r="Q52" i="32" s="1"/>
  <c r="R52" i="32" s="1"/>
  <c r="L46" i="32"/>
  <c r="Q46" i="32" s="1"/>
  <c r="H46" i="32"/>
  <c r="I46" i="32" s="1"/>
  <c r="L38" i="32"/>
  <c r="Q38" i="32" s="1"/>
  <c r="H38" i="32"/>
  <c r="I38" i="32" s="1"/>
  <c r="L24" i="32"/>
  <c r="Q24" i="32" s="1"/>
  <c r="V24" i="32" s="1"/>
  <c r="AA24" i="32" s="1"/>
  <c r="AF24" i="32" s="1"/>
  <c r="AK24" i="32" s="1"/>
  <c r="H24" i="32"/>
  <c r="I24" i="32" s="1"/>
  <c r="L16" i="32"/>
  <c r="Q16" i="32" s="1"/>
  <c r="H16" i="32"/>
  <c r="I16" i="32" s="1"/>
  <c r="L58" i="32"/>
  <c r="M58" i="32" s="1"/>
  <c r="H58" i="32"/>
  <c r="I58" i="32" s="1"/>
  <c r="L45" i="32"/>
  <c r="Q45" i="32" s="1"/>
  <c r="H45" i="32"/>
  <c r="I45" i="32" s="1"/>
  <c r="L37" i="32"/>
  <c r="Q37" i="32" s="1"/>
  <c r="H37" i="32"/>
  <c r="I37" i="32" s="1"/>
  <c r="L30" i="32"/>
  <c r="Q30" i="32" s="1"/>
  <c r="H30" i="32"/>
  <c r="I30" i="32" s="1"/>
  <c r="L23" i="32"/>
  <c r="Q23" i="32" s="1"/>
  <c r="R23" i="32" s="1"/>
  <c r="H23" i="32"/>
  <c r="I23" i="32" s="1"/>
  <c r="L15" i="32"/>
  <c r="Q15" i="32" s="1"/>
  <c r="H15" i="32"/>
  <c r="I15" i="32" s="1"/>
  <c r="L9" i="32"/>
  <c r="Q9" i="32" s="1"/>
  <c r="V9" i="32" s="1"/>
  <c r="AA9" i="32" s="1"/>
  <c r="AF9" i="32" s="1"/>
  <c r="AK9" i="32" s="1"/>
  <c r="AP9" i="32" s="1"/>
  <c r="AU9" i="32" s="1"/>
  <c r="AZ9" i="32" s="1"/>
  <c r="H9" i="32"/>
  <c r="I9" i="32" s="1"/>
  <c r="L5" i="32"/>
  <c r="M5" i="32" s="1"/>
  <c r="H5" i="32"/>
  <c r="L8" i="32"/>
  <c r="Q8" i="32" s="1"/>
  <c r="R8" i="32" s="1"/>
  <c r="I8" i="32"/>
  <c r="L7" i="32"/>
  <c r="Q7" i="32" s="1"/>
  <c r="R7" i="32" s="1"/>
  <c r="L6" i="32"/>
  <c r="M6" i="32" s="1"/>
  <c r="I6" i="32"/>
  <c r="L57" i="32"/>
  <c r="M57" i="32" s="1"/>
  <c r="M52" i="32"/>
  <c r="N52" i="32" s="1"/>
  <c r="L27" i="32"/>
  <c r="Q27" i="32" s="1"/>
  <c r="N29" i="32"/>
  <c r="M38" i="32"/>
  <c r="L41" i="32"/>
  <c r="V39" i="32"/>
  <c r="Q29" i="32"/>
  <c r="M31" i="32"/>
  <c r="N31" i="32" s="1"/>
  <c r="S31" i="32" s="1"/>
  <c r="Q50" i="32"/>
  <c r="L32" i="32"/>
  <c r="I7" i="32"/>
  <c r="E12" i="57"/>
  <c r="V31" i="32" l="1"/>
  <c r="Q54" i="32"/>
  <c r="V54" i="32" s="1"/>
  <c r="AA54" i="32" s="1"/>
  <c r="AF54" i="32" s="1"/>
  <c r="AK54" i="32" s="1"/>
  <c r="AP54" i="32" s="1"/>
  <c r="AU54" i="32" s="1"/>
  <c r="AZ54" i="32" s="1"/>
  <c r="BA54" i="32" s="1"/>
  <c r="M23" i="32"/>
  <c r="V52" i="32"/>
  <c r="N54" i="32"/>
  <c r="M13" i="32"/>
  <c r="N13" i="32" s="1"/>
  <c r="AB36" i="32"/>
  <c r="AB24" i="32"/>
  <c r="Q35" i="32"/>
  <c r="V35" i="32" s="1"/>
  <c r="M49" i="32"/>
  <c r="N49" i="32" s="1"/>
  <c r="S49" i="32" s="1"/>
  <c r="M20" i="32"/>
  <c r="N20" i="32" s="1"/>
  <c r="R51" i="32"/>
  <c r="V10" i="32"/>
  <c r="AA10" i="32" s="1"/>
  <c r="W51" i="32"/>
  <c r="R14" i="32"/>
  <c r="V49" i="32"/>
  <c r="W49" i="32" s="1"/>
  <c r="V28" i="32"/>
  <c r="AA28" i="32" s="1"/>
  <c r="AB28" i="32" s="1"/>
  <c r="AA22" i="32"/>
  <c r="AB22" i="32" s="1"/>
  <c r="M51" i="32"/>
  <c r="N51" i="32" s="1"/>
  <c r="M22" i="32"/>
  <c r="N22" i="32" s="1"/>
  <c r="Q11" i="32"/>
  <c r="V11" i="32" s="1"/>
  <c r="M14" i="32"/>
  <c r="N14" i="32" s="1"/>
  <c r="M39" i="32"/>
  <c r="W24" i="32"/>
  <c r="AF42" i="32"/>
  <c r="M44" i="32"/>
  <c r="N44" i="32" s="1"/>
  <c r="AG24" i="32"/>
  <c r="R22" i="32"/>
  <c r="Q17" i="32"/>
  <c r="V17" i="32" s="1"/>
  <c r="AQ54" i="32"/>
  <c r="M28" i="32"/>
  <c r="R54" i="32"/>
  <c r="M43" i="32"/>
  <c r="N43" i="32" s="1"/>
  <c r="AL54" i="32"/>
  <c r="R24" i="32"/>
  <c r="M24" i="32"/>
  <c r="N24" i="32" s="1"/>
  <c r="M37" i="32"/>
  <c r="N37" i="32" s="1"/>
  <c r="N35" i="32"/>
  <c r="N39" i="32"/>
  <c r="S39" i="32" s="1"/>
  <c r="AB55" i="32"/>
  <c r="W55" i="32"/>
  <c r="AK55" i="32"/>
  <c r="AP55" i="32" s="1"/>
  <c r="R48" i="32"/>
  <c r="AF48" i="32"/>
  <c r="AK48" i="32" s="1"/>
  <c r="W48" i="32"/>
  <c r="M48" i="32"/>
  <c r="N48" i="32" s="1"/>
  <c r="W47" i="32"/>
  <c r="M47" i="32"/>
  <c r="N47" i="32" s="1"/>
  <c r="R47" i="32"/>
  <c r="M45" i="32"/>
  <c r="N45" i="32" s="1"/>
  <c r="N38" i="32"/>
  <c r="R55" i="32"/>
  <c r="W36" i="32"/>
  <c r="M55" i="32"/>
  <c r="N55" i="32" s="1"/>
  <c r="N58" i="32"/>
  <c r="Q19" i="32"/>
  <c r="V19" i="32" s="1"/>
  <c r="M15" i="32"/>
  <c r="N15" i="32" s="1"/>
  <c r="M36" i="32"/>
  <c r="N36" i="32" s="1"/>
  <c r="AB47" i="32"/>
  <c r="M27" i="32"/>
  <c r="N27" i="32" s="1"/>
  <c r="M34" i="32"/>
  <c r="N34" i="32" s="1"/>
  <c r="R36" i="32"/>
  <c r="M18" i="32"/>
  <c r="N18" i="32" s="1"/>
  <c r="N17" i="32"/>
  <c r="R37" i="32"/>
  <c r="V37" i="32"/>
  <c r="AA37" i="32" s="1"/>
  <c r="N57" i="32"/>
  <c r="R42" i="32"/>
  <c r="Q58" i="32"/>
  <c r="V58" i="32" s="1"/>
  <c r="AG54" i="32"/>
  <c r="M42" i="32"/>
  <c r="N42" i="32" s="1"/>
  <c r="M53" i="32"/>
  <c r="N53" i="32" s="1"/>
  <c r="Q53" i="32"/>
  <c r="V13" i="32"/>
  <c r="R13" i="32"/>
  <c r="V16" i="32"/>
  <c r="R16" i="32"/>
  <c r="BE54" i="32"/>
  <c r="BJ54" i="32" s="1"/>
  <c r="M10" i="32"/>
  <c r="N10" i="32" s="1"/>
  <c r="S10" i="32" s="1"/>
  <c r="Q57" i="32"/>
  <c r="R57" i="32" s="1"/>
  <c r="M12" i="32"/>
  <c r="N12" i="32" s="1"/>
  <c r="Q33" i="32"/>
  <c r="M33" i="32"/>
  <c r="N33" i="32" s="1"/>
  <c r="Q21" i="32"/>
  <c r="M21" i="32"/>
  <c r="N21" i="32" s="1"/>
  <c r="V23" i="32"/>
  <c r="AA23" i="32" s="1"/>
  <c r="M16" i="32"/>
  <c r="N16" i="32" s="1"/>
  <c r="AB54" i="32"/>
  <c r="Q25" i="32"/>
  <c r="M25" i="32"/>
  <c r="N25" i="32" s="1"/>
  <c r="V40" i="32"/>
  <c r="R40" i="32"/>
  <c r="Q5" i="32"/>
  <c r="V5" i="32" s="1"/>
  <c r="AA5" i="32" s="1"/>
  <c r="AF5" i="32" s="1"/>
  <c r="R43" i="32"/>
  <c r="M30" i="32"/>
  <c r="N30" i="32" s="1"/>
  <c r="M40" i="32"/>
  <c r="N40" i="32" s="1"/>
  <c r="M46" i="32"/>
  <c r="N46" i="32" s="1"/>
  <c r="W54" i="32"/>
  <c r="M8" i="32"/>
  <c r="N8" i="32" s="1"/>
  <c r="S8" i="32" s="1"/>
  <c r="AV54" i="32"/>
  <c r="W42" i="32"/>
  <c r="Q26" i="32"/>
  <c r="M26" i="32"/>
  <c r="N26" i="32" s="1"/>
  <c r="Q56" i="32"/>
  <c r="M56" i="32"/>
  <c r="N56" i="32" s="1"/>
  <c r="V8" i="32"/>
  <c r="AA8" i="32" s="1"/>
  <c r="AF8" i="32" s="1"/>
  <c r="R9" i="32"/>
  <c r="AG9" i="32"/>
  <c r="AL9" i="32"/>
  <c r="W9" i="32"/>
  <c r="M9" i="32"/>
  <c r="N9" i="32" s="1"/>
  <c r="AB9" i="32"/>
  <c r="N50" i="32"/>
  <c r="N28" i="32"/>
  <c r="S28" i="32" s="1"/>
  <c r="AQ9" i="32"/>
  <c r="M7" i="32"/>
  <c r="N7" i="32" s="1"/>
  <c r="S7" i="32" s="1"/>
  <c r="N11" i="32"/>
  <c r="N6" i="32"/>
  <c r="Q6" i="32"/>
  <c r="V6" i="32" s="1"/>
  <c r="W6" i="32" s="1"/>
  <c r="V7" i="32"/>
  <c r="AA7" i="32" s="1"/>
  <c r="AV9" i="32"/>
  <c r="AA43" i="32"/>
  <c r="W43" i="32"/>
  <c r="N23" i="32"/>
  <c r="S23" i="32" s="1"/>
  <c r="N19" i="32"/>
  <c r="R17" i="32"/>
  <c r="V27" i="32"/>
  <c r="R27" i="32"/>
  <c r="S52" i="32"/>
  <c r="V12" i="32"/>
  <c r="R12" i="32"/>
  <c r="V45" i="32"/>
  <c r="R45" i="32"/>
  <c r="V18" i="32"/>
  <c r="R18" i="32"/>
  <c r="AA31" i="32"/>
  <c r="W31" i="32"/>
  <c r="X31" i="32" s="1"/>
  <c r="R35" i="32"/>
  <c r="AK47" i="32"/>
  <c r="AG47" i="32"/>
  <c r="AF51" i="32"/>
  <c r="AB51" i="32"/>
  <c r="AL24" i="32"/>
  <c r="AP24" i="32"/>
  <c r="AA39" i="32"/>
  <c r="W39" i="32"/>
  <c r="W23" i="32"/>
  <c r="V38" i="32"/>
  <c r="R38" i="32"/>
  <c r="AF28" i="32"/>
  <c r="M41" i="32"/>
  <c r="N41" i="32" s="1"/>
  <c r="Q41" i="32"/>
  <c r="V15" i="32"/>
  <c r="R15" i="32"/>
  <c r="AA52" i="32"/>
  <c r="W52" i="32"/>
  <c r="BE9" i="32"/>
  <c r="BA9" i="32"/>
  <c r="V44" i="32"/>
  <c r="R44" i="32"/>
  <c r="AG36" i="32"/>
  <c r="V20" i="32"/>
  <c r="R20" i="32"/>
  <c r="AA14" i="32"/>
  <c r="W14" i="32"/>
  <c r="V46" i="32"/>
  <c r="R46" i="32"/>
  <c r="R29" i="32"/>
  <c r="S29" i="32" s="1"/>
  <c r="V29" i="32"/>
  <c r="AL36" i="32"/>
  <c r="AP36" i="32"/>
  <c r="V50" i="32"/>
  <c r="R50" i="32"/>
  <c r="V30" i="32"/>
  <c r="R30" i="32"/>
  <c r="V34" i="32"/>
  <c r="R34" i="32"/>
  <c r="Q32" i="32"/>
  <c r="M32" i="32"/>
  <c r="N32" i="32" s="1"/>
  <c r="H59" i="32"/>
  <c r="B5" i="57" s="1"/>
  <c r="I5" i="32"/>
  <c r="I59" i="32" s="1"/>
  <c r="S35" i="32" l="1"/>
  <c r="S47" i="32"/>
  <c r="X47" i="32" s="1"/>
  <c r="AC47" i="32" s="1"/>
  <c r="AH47" i="32" s="1"/>
  <c r="AA49" i="32"/>
  <c r="S54" i="32"/>
  <c r="X54" i="32" s="1"/>
  <c r="AC54" i="32" s="1"/>
  <c r="AH54" i="32" s="1"/>
  <c r="AM54" i="32" s="1"/>
  <c r="AR54" i="32" s="1"/>
  <c r="AW54" i="32" s="1"/>
  <c r="BB54" i="32" s="1"/>
  <c r="S55" i="32"/>
  <c r="R11" i="32"/>
  <c r="W10" i="32"/>
  <c r="X10" i="32" s="1"/>
  <c r="G5" i="57"/>
  <c r="AL55" i="32"/>
  <c r="W37" i="32"/>
  <c r="S14" i="32"/>
  <c r="X14" i="32" s="1"/>
  <c r="S51" i="32"/>
  <c r="X51" i="32" s="1"/>
  <c r="AC51" i="32" s="1"/>
  <c r="S22" i="32"/>
  <c r="X22" i="32" s="1"/>
  <c r="AC22" i="32" s="1"/>
  <c r="R19" i="32"/>
  <c r="S19" i="32" s="1"/>
  <c r="S17" i="32"/>
  <c r="AF22" i="32"/>
  <c r="AK22" i="32" s="1"/>
  <c r="AP22" i="32" s="1"/>
  <c r="BF54" i="32"/>
  <c r="W28" i="32"/>
  <c r="X28" i="32" s="1"/>
  <c r="AC28" i="32" s="1"/>
  <c r="S12" i="32"/>
  <c r="S24" i="32"/>
  <c r="X24" i="32" s="1"/>
  <c r="AC24" i="32" s="1"/>
  <c r="AH24" i="32" s="1"/>
  <c r="AM24" i="32" s="1"/>
  <c r="S43" i="32"/>
  <c r="X43" i="32" s="1"/>
  <c r="S57" i="32"/>
  <c r="S36" i="32"/>
  <c r="X36" i="32" s="1"/>
  <c r="AC36" i="32" s="1"/>
  <c r="AH36" i="32" s="1"/>
  <c r="AM36" i="32" s="1"/>
  <c r="AK42" i="32"/>
  <c r="AG42" i="32"/>
  <c r="X39" i="32"/>
  <c r="AG48" i="32"/>
  <c r="S27" i="32"/>
  <c r="X55" i="32"/>
  <c r="AC55" i="32" s="1"/>
  <c r="AH55" i="32" s="1"/>
  <c r="X49" i="32"/>
  <c r="S38" i="32"/>
  <c r="S48" i="32"/>
  <c r="X48" i="32" s="1"/>
  <c r="AC48" i="32" s="1"/>
  <c r="V57" i="32"/>
  <c r="AA57" i="32" s="1"/>
  <c r="S45" i="32"/>
  <c r="S40" i="32"/>
  <c r="S50" i="32"/>
  <c r="S9" i="32"/>
  <c r="X9" i="32" s="1"/>
  <c r="AC9" i="32" s="1"/>
  <c r="AH9" i="32" s="1"/>
  <c r="AM9" i="32" s="1"/>
  <c r="AR9" i="32" s="1"/>
  <c r="AW9" i="32" s="1"/>
  <c r="BB9" i="32" s="1"/>
  <c r="S37" i="32"/>
  <c r="W5" i="32"/>
  <c r="R5" i="32"/>
  <c r="AB5" i="32"/>
  <c r="R56" i="32"/>
  <c r="S56" i="32" s="1"/>
  <c r="V56" i="32"/>
  <c r="V26" i="32"/>
  <c r="R26" i="32"/>
  <c r="S26" i="32" s="1"/>
  <c r="S16" i="32"/>
  <c r="AA13" i="32"/>
  <c r="W13" i="32"/>
  <c r="AA16" i="32"/>
  <c r="W16" i="32"/>
  <c r="S30" i="32"/>
  <c r="V53" i="32"/>
  <c r="R53" i="32"/>
  <c r="S53" i="32" s="1"/>
  <c r="V25" i="32"/>
  <c r="R25" i="32"/>
  <c r="S25" i="32" s="1"/>
  <c r="R58" i="32"/>
  <c r="S58" i="32" s="1"/>
  <c r="S42" i="32"/>
  <c r="X42" i="32" s="1"/>
  <c r="AC42" i="32" s="1"/>
  <c r="V21" i="32"/>
  <c r="R21" i="32"/>
  <c r="S21" i="32" s="1"/>
  <c r="V33" i="32"/>
  <c r="R33" i="32"/>
  <c r="S33" i="32" s="1"/>
  <c r="S13" i="32"/>
  <c r="AA40" i="32"/>
  <c r="W40" i="32"/>
  <c r="W8" i="32"/>
  <c r="X8" i="32" s="1"/>
  <c r="AB8" i="32"/>
  <c r="W7" i="32"/>
  <c r="X7" i="32" s="1"/>
  <c r="S46" i="32"/>
  <c r="S11" i="32"/>
  <c r="S34" i="32"/>
  <c r="AA6" i="32"/>
  <c r="AF6" i="32" s="1"/>
  <c r="AK6" i="32" s="1"/>
  <c r="R6" i="32"/>
  <c r="S6" i="32" s="1"/>
  <c r="X6" i="32" s="1"/>
  <c r="S44" i="32"/>
  <c r="S20" i="32"/>
  <c r="S18" i="32"/>
  <c r="X23" i="32"/>
  <c r="AF43" i="32"/>
  <c r="AB43" i="32"/>
  <c r="AA45" i="32"/>
  <c r="W45" i="32"/>
  <c r="X52" i="32"/>
  <c r="AB10" i="32"/>
  <c r="AF10" i="32"/>
  <c r="S15" i="32"/>
  <c r="AA12" i="32"/>
  <c r="W12" i="32"/>
  <c r="AA17" i="32"/>
  <c r="W17" i="32"/>
  <c r="AA27" i="32"/>
  <c r="W27" i="32"/>
  <c r="AB14" i="32"/>
  <c r="AF14" i="32"/>
  <c r="W20" i="32"/>
  <c r="AA20" i="32"/>
  <c r="AK28" i="32"/>
  <c r="AG28" i="32"/>
  <c r="AF23" i="32"/>
  <c r="AB23" i="32"/>
  <c r="AF31" i="32"/>
  <c r="AB31" i="32"/>
  <c r="AC31" i="32" s="1"/>
  <c r="AA11" i="32"/>
  <c r="W11" i="32"/>
  <c r="AA46" i="32"/>
  <c r="W46" i="32"/>
  <c r="AA58" i="32"/>
  <c r="W58" i="32"/>
  <c r="AA15" i="32"/>
  <c r="W15" i="32"/>
  <c r="V41" i="32"/>
  <c r="R41" i="32"/>
  <c r="S41" i="32" s="1"/>
  <c r="AA29" i="32"/>
  <c r="W29" i="32"/>
  <c r="X29" i="32" s="1"/>
  <c r="AA18" i="32"/>
  <c r="W18" i="32"/>
  <c r="AU36" i="32"/>
  <c r="AQ36" i="32"/>
  <c r="AA38" i="32"/>
  <c r="W38" i="32"/>
  <c r="AP47" i="32"/>
  <c r="AL47" i="32"/>
  <c r="M59" i="32"/>
  <c r="AF39" i="32"/>
  <c r="AB39" i="32"/>
  <c r="AK51" i="32"/>
  <c r="AG51" i="32"/>
  <c r="AA44" i="32"/>
  <c r="W44" i="32"/>
  <c r="AF37" i="32"/>
  <c r="AB37" i="32"/>
  <c r="BJ9" i="32"/>
  <c r="BF9" i="32"/>
  <c r="AA35" i="32"/>
  <c r="W35" i="32"/>
  <c r="X35" i="32" s="1"/>
  <c r="AA19" i="32"/>
  <c r="W19" i="32"/>
  <c r="AF49" i="32"/>
  <c r="AB49" i="32"/>
  <c r="AF52" i="32"/>
  <c r="AB52" i="32"/>
  <c r="AU24" i="32"/>
  <c r="AQ24" i="32"/>
  <c r="AA50" i="32"/>
  <c r="W50" i="32"/>
  <c r="X50" i="32" s="1"/>
  <c r="AQ55" i="32"/>
  <c r="AU55" i="32"/>
  <c r="AP48" i="32"/>
  <c r="AL48" i="32"/>
  <c r="V32" i="32"/>
  <c r="R32" i="32"/>
  <c r="S32" i="32" s="1"/>
  <c r="BK54" i="32"/>
  <c r="BO54" i="32"/>
  <c r="AA34" i="32"/>
  <c r="W34" i="32"/>
  <c r="AA30" i="32"/>
  <c r="W30" i="32"/>
  <c r="N5" i="32"/>
  <c r="AG8" i="32"/>
  <c r="AK8" i="32"/>
  <c r="AB7" i="32"/>
  <c r="AF7" i="32"/>
  <c r="AG5" i="32"/>
  <c r="AK5" i="32"/>
  <c r="X17" i="32" l="1"/>
  <c r="AH48" i="32"/>
  <c r="AM48" i="32" s="1"/>
  <c r="X37" i="32"/>
  <c r="AC37" i="32" s="1"/>
  <c r="AM55" i="32"/>
  <c r="AR55" i="32" s="1"/>
  <c r="X12" i="32"/>
  <c r="AH42" i="32"/>
  <c r="BG54" i="32"/>
  <c r="BL54" i="32" s="1"/>
  <c r="AG22" i="32"/>
  <c r="AH22" i="32" s="1"/>
  <c r="AL22" i="32"/>
  <c r="X40" i="32"/>
  <c r="AC49" i="32"/>
  <c r="X27" i="32"/>
  <c r="AP42" i="32"/>
  <c r="AL42" i="32"/>
  <c r="AM42" i="32" s="1"/>
  <c r="AC39" i="32"/>
  <c r="X38" i="32"/>
  <c r="N59" i="32"/>
  <c r="B6" i="57"/>
  <c r="X58" i="32"/>
  <c r="W57" i="32"/>
  <c r="X57" i="32" s="1"/>
  <c r="X45" i="32"/>
  <c r="X30" i="32"/>
  <c r="X46" i="32"/>
  <c r="X13" i="32"/>
  <c r="S5" i="32"/>
  <c r="X5" i="32" s="1"/>
  <c r="AC5" i="32" s="1"/>
  <c r="AH5" i="32" s="1"/>
  <c r="X16" i="32"/>
  <c r="AA33" i="32"/>
  <c r="W33" i="32"/>
  <c r="X33" i="32" s="1"/>
  <c r="W53" i="32"/>
  <c r="X53" i="32" s="1"/>
  <c r="AA53" i="32"/>
  <c r="W21" i="32"/>
  <c r="X21" i="32" s="1"/>
  <c r="AA21" i="32"/>
  <c r="AA26" i="32"/>
  <c r="W26" i="32"/>
  <c r="X26" i="32" s="1"/>
  <c r="AC14" i="32"/>
  <c r="AC8" i="32"/>
  <c r="AH8" i="32" s="1"/>
  <c r="AF16" i="32"/>
  <c r="AB16" i="32"/>
  <c r="W56" i="32"/>
  <c r="X56" i="32" s="1"/>
  <c r="AA56" i="32"/>
  <c r="AF40" i="32"/>
  <c r="AB40" i="32"/>
  <c r="AC40" i="32" s="1"/>
  <c r="AF13" i="32"/>
  <c r="AB13" i="32"/>
  <c r="X19" i="32"/>
  <c r="AA25" i="32"/>
  <c r="W25" i="32"/>
  <c r="X25" i="32" s="1"/>
  <c r="AC43" i="32"/>
  <c r="AC10" i="32"/>
  <c r="X44" i="32"/>
  <c r="AC52" i="32"/>
  <c r="X34" i="32"/>
  <c r="X11" i="32"/>
  <c r="X20" i="32"/>
  <c r="AH51" i="32"/>
  <c r="BG9" i="32"/>
  <c r="AC23" i="32"/>
  <c r="AB6" i="32"/>
  <c r="AC6" i="32" s="1"/>
  <c r="AG6" i="32"/>
  <c r="AR36" i="32"/>
  <c r="X18" i="32"/>
  <c r="X15" i="32"/>
  <c r="AR24" i="32"/>
  <c r="AK43" i="32"/>
  <c r="AG43" i="32"/>
  <c r="AM47" i="32"/>
  <c r="AF17" i="32"/>
  <c r="AB17" i="32"/>
  <c r="AB12" i="32"/>
  <c r="AF12" i="32"/>
  <c r="AU22" i="32"/>
  <c r="AQ22" i="32"/>
  <c r="AF27" i="32"/>
  <c r="AB27" i="32"/>
  <c r="AK10" i="32"/>
  <c r="AG10" i="32"/>
  <c r="AF45" i="32"/>
  <c r="AB45" i="32"/>
  <c r="AK52" i="32"/>
  <c r="AG52" i="32"/>
  <c r="AK23" i="32"/>
  <c r="AG23" i="32"/>
  <c r="R59" i="32"/>
  <c r="AU47" i="32"/>
  <c r="AQ47" i="32"/>
  <c r="AF11" i="32"/>
  <c r="AB11" i="32"/>
  <c r="AP28" i="32"/>
  <c r="AL28" i="32"/>
  <c r="AF46" i="32"/>
  <c r="AB46" i="32"/>
  <c r="AK39" i="32"/>
  <c r="AG39" i="32"/>
  <c r="AF15" i="32"/>
  <c r="AB15" i="32"/>
  <c r="AF44" i="32"/>
  <c r="AB44" i="32"/>
  <c r="AZ36" i="32"/>
  <c r="AV36" i="32"/>
  <c r="AF58" i="32"/>
  <c r="AB58" i="32"/>
  <c r="AB20" i="32"/>
  <c r="AF20" i="32"/>
  <c r="AL51" i="32"/>
  <c r="AP51" i="32"/>
  <c r="AF35" i="32"/>
  <c r="AB35" i="32"/>
  <c r="AC35" i="32" s="1"/>
  <c r="AF19" i="32"/>
  <c r="AB19" i="32"/>
  <c r="BK9" i="32"/>
  <c r="BO9" i="32"/>
  <c r="AF57" i="32"/>
  <c r="AB57" i="32"/>
  <c r="AB38" i="32"/>
  <c r="AF38" i="32"/>
  <c r="AF29" i="32"/>
  <c r="AB29" i="32"/>
  <c r="AC29" i="32" s="1"/>
  <c r="AZ24" i="32"/>
  <c r="AV24" i="32"/>
  <c r="AH28" i="32"/>
  <c r="AF18" i="32"/>
  <c r="AB18" i="32"/>
  <c r="AK14" i="32"/>
  <c r="AG14" i="32"/>
  <c r="AK49" i="32"/>
  <c r="AG49" i="32"/>
  <c r="AK37" i="32"/>
  <c r="AG37" i="32"/>
  <c r="AA41" i="32"/>
  <c r="W41" i="32"/>
  <c r="X41" i="32" s="1"/>
  <c r="AK31" i="32"/>
  <c r="AG31" i="32"/>
  <c r="AH31" i="32" s="1"/>
  <c r="AZ55" i="32"/>
  <c r="AV55" i="32"/>
  <c r="AF30" i="32"/>
  <c r="AB30" i="32"/>
  <c r="BT54" i="32"/>
  <c r="BY54" i="32" s="1"/>
  <c r="BZ54" i="32" s="1"/>
  <c r="BP54" i="32"/>
  <c r="AA32" i="32"/>
  <c r="W32" i="32"/>
  <c r="X32" i="32" s="1"/>
  <c r="AF50" i="32"/>
  <c r="AB50" i="32"/>
  <c r="AC50" i="32" s="1"/>
  <c r="AU48" i="32"/>
  <c r="AQ48" i="32"/>
  <c r="AC7" i="32"/>
  <c r="AF34" i="32"/>
  <c r="AB34" i="32"/>
  <c r="AL8" i="32"/>
  <c r="AP8" i="32"/>
  <c r="AG7" i="32"/>
  <c r="AK7" i="32"/>
  <c r="AL6" i="32"/>
  <c r="AP6" i="32"/>
  <c r="AL5" i="32"/>
  <c r="AP5" i="32"/>
  <c r="AC17" i="32" l="1"/>
  <c r="AC27" i="32"/>
  <c r="AC58" i="32"/>
  <c r="G6" i="57"/>
  <c r="AH49" i="32"/>
  <c r="AH14" i="32"/>
  <c r="AH39" i="32"/>
  <c r="AC30" i="32"/>
  <c r="AC12" i="32"/>
  <c r="AM22" i="32"/>
  <c r="AH43" i="32"/>
  <c r="AC38" i="32"/>
  <c r="AC13" i="32"/>
  <c r="AQ42" i="32"/>
  <c r="AR42" i="32" s="1"/>
  <c r="AU42" i="32"/>
  <c r="AC57" i="32"/>
  <c r="AC45" i="32"/>
  <c r="AC46" i="32"/>
  <c r="S59" i="32"/>
  <c r="B7" i="57"/>
  <c r="AC11" i="32"/>
  <c r="AH10" i="32"/>
  <c r="AC16" i="32"/>
  <c r="AW55" i="32"/>
  <c r="AC34" i="32"/>
  <c r="AH23" i="32"/>
  <c r="AC44" i="32"/>
  <c r="AC19" i="32"/>
  <c r="AF25" i="32"/>
  <c r="AB25" i="32"/>
  <c r="AC25" i="32" s="1"/>
  <c r="AK16" i="32"/>
  <c r="AG16" i="32"/>
  <c r="AK13" i="32"/>
  <c r="AG13" i="32"/>
  <c r="AF53" i="32"/>
  <c r="AB53" i="32"/>
  <c r="AC53" i="32" s="1"/>
  <c r="AK40" i="32"/>
  <c r="AG40" i="32"/>
  <c r="AH40" i="32" s="1"/>
  <c r="AF26" i="32"/>
  <c r="AB26" i="32"/>
  <c r="AC26" i="32" s="1"/>
  <c r="AF21" i="32"/>
  <c r="AB21" i="32"/>
  <c r="AC21" i="32" s="1"/>
  <c r="AF56" i="32"/>
  <c r="AB56" i="32"/>
  <c r="AC56" i="32" s="1"/>
  <c r="AF33" i="32"/>
  <c r="AB33" i="32"/>
  <c r="AC33" i="32" s="1"/>
  <c r="AH52" i="32"/>
  <c r="AM51" i="32"/>
  <c r="BL9" i="32"/>
  <c r="AR22" i="32"/>
  <c r="AC15" i="32"/>
  <c r="AC20" i="32"/>
  <c r="AH37" i="32"/>
  <c r="BQ54" i="32"/>
  <c r="AW36" i="32"/>
  <c r="AR48" i="32"/>
  <c r="AC18" i="32"/>
  <c r="AH6" i="32"/>
  <c r="AM6" i="32" s="1"/>
  <c r="AW24" i="32"/>
  <c r="AR47" i="32"/>
  <c r="AP43" i="32"/>
  <c r="AL43" i="32"/>
  <c r="AK12" i="32"/>
  <c r="AG12" i="32"/>
  <c r="AK27" i="32"/>
  <c r="AG27" i="32"/>
  <c r="AH27" i="32" s="1"/>
  <c r="AK17" i="32"/>
  <c r="AG17" i="32"/>
  <c r="AH17" i="32" s="1"/>
  <c r="AG45" i="32"/>
  <c r="AK45" i="32"/>
  <c r="AZ22" i="32"/>
  <c r="AV22" i="32"/>
  <c r="AM28" i="32"/>
  <c r="AL10" i="32"/>
  <c r="AP10" i="32"/>
  <c r="AQ51" i="32"/>
  <c r="AU51" i="32"/>
  <c r="AP14" i="32"/>
  <c r="AL14" i="32"/>
  <c r="BE24" i="32"/>
  <c r="BA24" i="32"/>
  <c r="AZ47" i="32"/>
  <c r="AV47" i="32"/>
  <c r="AK38" i="32"/>
  <c r="AG38" i="32"/>
  <c r="AP39" i="32"/>
  <c r="AL39" i="32"/>
  <c r="AM39" i="32" s="1"/>
  <c r="AH7" i="32"/>
  <c r="AP37" i="32"/>
  <c r="AL37" i="32"/>
  <c r="AG57" i="32"/>
  <c r="AK57" i="32"/>
  <c r="AK44" i="32"/>
  <c r="AG44" i="32"/>
  <c r="AP52" i="32"/>
  <c r="AL52" i="32"/>
  <c r="AK20" i="32"/>
  <c r="AG20" i="32"/>
  <c r="BT9" i="32"/>
  <c r="BY9" i="32" s="1"/>
  <c r="BZ9" i="32" s="1"/>
  <c r="BP9" i="32"/>
  <c r="AK58" i="32"/>
  <c r="AG58" i="32"/>
  <c r="AH58" i="32" s="1"/>
  <c r="AU28" i="32"/>
  <c r="AQ28" i="32"/>
  <c r="AF41" i="32"/>
  <c r="AB41" i="32"/>
  <c r="AC41" i="32" s="1"/>
  <c r="AK19" i="32"/>
  <c r="AG19" i="32"/>
  <c r="BA36" i="32"/>
  <c r="BE36" i="32"/>
  <c r="AP31" i="32"/>
  <c r="AL31" i="32"/>
  <c r="AM31" i="32" s="1"/>
  <c r="AK18" i="32"/>
  <c r="AG18" i="32"/>
  <c r="AK15" i="32"/>
  <c r="AG15" i="32"/>
  <c r="AP23" i="32"/>
  <c r="AL23" i="32"/>
  <c r="AK46" i="32"/>
  <c r="AG46" i="32"/>
  <c r="AL49" i="32"/>
  <c r="AP49" i="32"/>
  <c r="AK29" i="32"/>
  <c r="AG29" i="32"/>
  <c r="AH29" i="32" s="1"/>
  <c r="AK35" i="32"/>
  <c r="AG35" i="32"/>
  <c r="AH35" i="32" s="1"/>
  <c r="AK11" i="32"/>
  <c r="AG11" i="32"/>
  <c r="AK50" i="32"/>
  <c r="AG50" i="32"/>
  <c r="AH50" i="32" s="1"/>
  <c r="AV48" i="32"/>
  <c r="AZ48" i="32"/>
  <c r="AK30" i="32"/>
  <c r="AG30" i="32"/>
  <c r="BE55" i="32"/>
  <c r="BA55" i="32"/>
  <c r="BB55" i="32" s="1"/>
  <c r="AF32" i="32"/>
  <c r="AB32" i="32"/>
  <c r="AK34" i="32"/>
  <c r="AG34" i="32"/>
  <c r="AM8" i="32"/>
  <c r="W59" i="32"/>
  <c r="BU54" i="32"/>
  <c r="AU8" i="32"/>
  <c r="AQ8" i="32"/>
  <c r="AL7" i="32"/>
  <c r="AP7" i="32"/>
  <c r="AU6" i="32"/>
  <c r="AQ6" i="32"/>
  <c r="AQ5" i="32"/>
  <c r="AU5" i="32"/>
  <c r="AM5" i="32"/>
  <c r="AH38" i="32" l="1"/>
  <c r="B8" i="57"/>
  <c r="G7" i="57"/>
  <c r="G8" i="57" s="1"/>
  <c r="AM49" i="32"/>
  <c r="AM14" i="32"/>
  <c r="AH12" i="32"/>
  <c r="AH30" i="32"/>
  <c r="AH57" i="32"/>
  <c r="AH13" i="32"/>
  <c r="AH46" i="32"/>
  <c r="AM23" i="32"/>
  <c r="AM43" i="32"/>
  <c r="AH45" i="32"/>
  <c r="AZ42" i="32"/>
  <c r="AV42" i="32"/>
  <c r="AW42" i="32" s="1"/>
  <c r="X59" i="32"/>
  <c r="B9" i="57"/>
  <c r="AH11" i="32"/>
  <c r="AM10" i="32"/>
  <c r="AH16" i="32"/>
  <c r="AH44" i="32"/>
  <c r="AH34" i="32"/>
  <c r="AH15" i="32"/>
  <c r="AH19" i="32"/>
  <c r="AW22" i="32"/>
  <c r="AP13" i="32"/>
  <c r="AL13" i="32"/>
  <c r="AK26" i="32"/>
  <c r="AG26" i="32"/>
  <c r="AH26" i="32" s="1"/>
  <c r="AK21" i="32"/>
  <c r="AG21" i="32"/>
  <c r="AH21" i="32" s="1"/>
  <c r="AK33" i="32"/>
  <c r="AG33" i="32"/>
  <c r="AH33" i="32" s="1"/>
  <c r="AL16" i="32"/>
  <c r="AP16" i="32"/>
  <c r="AP40" i="32"/>
  <c r="AL40" i="32"/>
  <c r="AM40" i="32" s="1"/>
  <c r="AG56" i="32"/>
  <c r="AH56" i="32" s="1"/>
  <c r="AK56" i="32"/>
  <c r="AG25" i="32"/>
  <c r="AH25" i="32" s="1"/>
  <c r="AK25" i="32"/>
  <c r="AG53" i="32"/>
  <c r="AH53" i="32" s="1"/>
  <c r="AK53" i="32"/>
  <c r="AM52" i="32"/>
  <c r="AR51" i="32"/>
  <c r="AM37" i="32"/>
  <c r="BQ9" i="32"/>
  <c r="AH20" i="32"/>
  <c r="BV54" i="32"/>
  <c r="CA54" i="32" s="1"/>
  <c r="BB36" i="32"/>
  <c r="BB24" i="32"/>
  <c r="AW48" i="32"/>
  <c r="AH18" i="32"/>
  <c r="AM7" i="32"/>
  <c r="AW47" i="32"/>
  <c r="AR6" i="32"/>
  <c r="AR28" i="32"/>
  <c r="AQ43" i="32"/>
  <c r="AU43" i="32"/>
  <c r="AP17" i="32"/>
  <c r="AL17" i="32"/>
  <c r="AM17" i="32" s="1"/>
  <c r="AP27" i="32"/>
  <c r="AL27" i="32"/>
  <c r="AM27" i="32" s="1"/>
  <c r="BE22" i="32"/>
  <c r="BA22" i="32"/>
  <c r="BB22" i="32" s="1"/>
  <c r="AU10" i="32"/>
  <c r="AQ10" i="32"/>
  <c r="AR10" i="32" s="1"/>
  <c r="AP12" i="32"/>
  <c r="AL12" i="32"/>
  <c r="AP45" i="32"/>
  <c r="AL45" i="32"/>
  <c r="AU52" i="32"/>
  <c r="AQ52" i="32"/>
  <c r="AU37" i="32"/>
  <c r="AQ37" i="32"/>
  <c r="AU39" i="32"/>
  <c r="AQ39" i="32"/>
  <c r="AR39" i="32" s="1"/>
  <c r="AZ51" i="32"/>
  <c r="AV51" i="32"/>
  <c r="BU9" i="32"/>
  <c r="AP35" i="32"/>
  <c r="AL35" i="32"/>
  <c r="AM35" i="32" s="1"/>
  <c r="AP18" i="32"/>
  <c r="AL18" i="32"/>
  <c r="AP15" i="32"/>
  <c r="AL15" i="32"/>
  <c r="BJ36" i="32"/>
  <c r="BF36" i="32"/>
  <c r="AB59" i="32"/>
  <c r="AZ28" i="32"/>
  <c r="AV28" i="32"/>
  <c r="AP20" i="32"/>
  <c r="AL20" i="32"/>
  <c r="AP44" i="32"/>
  <c r="AL44" i="32"/>
  <c r="AP38" i="32"/>
  <c r="AL38" i="32"/>
  <c r="AM38" i="32" s="1"/>
  <c r="AK41" i="32"/>
  <c r="AG41" i="32"/>
  <c r="AH41" i="32" s="1"/>
  <c r="BE47" i="32"/>
  <c r="BA47" i="32"/>
  <c r="AP11" i="32"/>
  <c r="AL11" i="32"/>
  <c r="AP46" i="32"/>
  <c r="AL46" i="32"/>
  <c r="AP29" i="32"/>
  <c r="AL29" i="32"/>
  <c r="AM29" i="32" s="1"/>
  <c r="AU31" i="32"/>
  <c r="AQ31" i="32"/>
  <c r="AR31" i="32" s="1"/>
  <c r="AP57" i="32"/>
  <c r="AL57" i="32"/>
  <c r="BJ24" i="32"/>
  <c r="BF24" i="32"/>
  <c r="AP19" i="32"/>
  <c r="AL19" i="32"/>
  <c r="AL58" i="32"/>
  <c r="AM58" i="32" s="1"/>
  <c r="AP58" i="32"/>
  <c r="AQ49" i="32"/>
  <c r="AU49" i="32"/>
  <c r="AU23" i="32"/>
  <c r="AQ23" i="32"/>
  <c r="AU14" i="32"/>
  <c r="AQ14" i="32"/>
  <c r="BE48" i="32"/>
  <c r="BA48" i="32"/>
  <c r="AC32" i="32"/>
  <c r="AK32" i="32"/>
  <c r="AG32" i="32"/>
  <c r="AP30" i="32"/>
  <c r="AL30" i="32"/>
  <c r="BJ55" i="32"/>
  <c r="BF55" i="32"/>
  <c r="BG55" i="32" s="1"/>
  <c r="AP50" i="32"/>
  <c r="AL50" i="32"/>
  <c r="AM50" i="32" s="1"/>
  <c r="AR8" i="32"/>
  <c r="AP34" i="32"/>
  <c r="AL34" i="32"/>
  <c r="AZ8" i="32"/>
  <c r="AV8" i="32"/>
  <c r="AQ7" i="32"/>
  <c r="AU7" i="32"/>
  <c r="AZ6" i="32"/>
  <c r="AV6" i="32"/>
  <c r="AV5" i="32"/>
  <c r="AZ5" i="32"/>
  <c r="AR5" i="32"/>
  <c r="AM12" i="32" l="1"/>
  <c r="AM57" i="32"/>
  <c r="D8" i="57"/>
  <c r="D6" i="57"/>
  <c r="D7" i="57"/>
  <c r="D5" i="57"/>
  <c r="G9" i="57"/>
  <c r="AR14" i="32"/>
  <c r="AR43" i="32"/>
  <c r="AR49" i="32"/>
  <c r="AM13" i="32"/>
  <c r="AW28" i="32"/>
  <c r="AR23" i="32"/>
  <c r="AM30" i="32"/>
  <c r="AM15" i="32"/>
  <c r="AM46" i="32"/>
  <c r="AM16" i="32"/>
  <c r="AM45" i="32"/>
  <c r="BA42" i="32"/>
  <c r="BB42" i="32" s="1"/>
  <c r="BE42" i="32"/>
  <c r="AC59" i="32"/>
  <c r="B10" i="57"/>
  <c r="G10" i="57" s="1"/>
  <c r="AM11" i="32"/>
  <c r="BB48" i="32"/>
  <c r="AM34" i="32"/>
  <c r="AM44" i="32"/>
  <c r="AW51" i="32"/>
  <c r="AR52" i="32"/>
  <c r="AM19" i="32"/>
  <c r="AR37" i="32"/>
  <c r="AP21" i="32"/>
  <c r="AL21" i="32"/>
  <c r="AM21" i="32" s="1"/>
  <c r="AQ40" i="32"/>
  <c r="AR40" i="32" s="1"/>
  <c r="AU40" i="32"/>
  <c r="AL53" i="32"/>
  <c r="AM53" i="32" s="1"/>
  <c r="AP53" i="32"/>
  <c r="AP26" i="32"/>
  <c r="AL26" i="32"/>
  <c r="AM26" i="32" s="1"/>
  <c r="AU16" i="32"/>
  <c r="AQ16" i="32"/>
  <c r="AP25" i="32"/>
  <c r="AL25" i="32"/>
  <c r="AM25" i="32" s="1"/>
  <c r="AU13" i="32"/>
  <c r="AQ13" i="32"/>
  <c r="AP56" i="32"/>
  <c r="AL56" i="32"/>
  <c r="AM56" i="32" s="1"/>
  <c r="AP33" i="32"/>
  <c r="AL33" i="32"/>
  <c r="AM33" i="32" s="1"/>
  <c r="BG36" i="32"/>
  <c r="AM20" i="32"/>
  <c r="BV9" i="32"/>
  <c r="CA9" i="32" s="1"/>
  <c r="BG24" i="32"/>
  <c r="AR7" i="32"/>
  <c r="AG59" i="32"/>
  <c r="AM18" i="32"/>
  <c r="BB47" i="32"/>
  <c r="AH32" i="32"/>
  <c r="AW6" i="32"/>
  <c r="AV43" i="32"/>
  <c r="AZ43" i="32"/>
  <c r="AU27" i="32"/>
  <c r="AQ27" i="32"/>
  <c r="AR27" i="32" s="1"/>
  <c r="AU12" i="32"/>
  <c r="AQ12" i="32"/>
  <c r="AV10" i="32"/>
  <c r="AW10" i="32" s="1"/>
  <c r="AZ10" i="32"/>
  <c r="AU17" i="32"/>
  <c r="AQ17" i="32"/>
  <c r="AR17" i="32" s="1"/>
  <c r="AU45" i="32"/>
  <c r="AQ45" i="32"/>
  <c r="BF22" i="32"/>
  <c r="BG22" i="32" s="1"/>
  <c r="BJ22" i="32"/>
  <c r="BO24" i="32"/>
  <c r="BK24" i="32"/>
  <c r="AV14" i="32"/>
  <c r="AZ14" i="32"/>
  <c r="AU58" i="32"/>
  <c r="AQ58" i="32"/>
  <c r="AR58" i="32" s="1"/>
  <c r="AQ46" i="32"/>
  <c r="AU46" i="32"/>
  <c r="AP41" i="32"/>
  <c r="AL41" i="32"/>
  <c r="AM41" i="32" s="1"/>
  <c r="BE28" i="32"/>
  <c r="BA28" i="32"/>
  <c r="AU35" i="32"/>
  <c r="AQ35" i="32"/>
  <c r="AR35" i="32" s="1"/>
  <c r="AZ39" i="32"/>
  <c r="AV39" i="32"/>
  <c r="AW39" i="32" s="1"/>
  <c r="AU57" i="32"/>
  <c r="AQ57" i="32"/>
  <c r="AR57" i="32" s="1"/>
  <c r="AU38" i="32"/>
  <c r="AQ38" i="32"/>
  <c r="AR38" i="32" s="1"/>
  <c r="AZ37" i="32"/>
  <c r="AV37" i="32"/>
  <c r="AW37" i="32" s="1"/>
  <c r="AU19" i="32"/>
  <c r="AQ19" i="32"/>
  <c r="AZ31" i="32"/>
  <c r="AV31" i="32"/>
  <c r="AW31" i="32" s="1"/>
  <c r="AU11" i="32"/>
  <c r="AQ11" i="32"/>
  <c r="AQ44" i="32"/>
  <c r="AU44" i="32"/>
  <c r="AZ23" i="32"/>
  <c r="AV23" i="32"/>
  <c r="AU29" i="32"/>
  <c r="AQ29" i="32"/>
  <c r="AR29" i="32" s="1"/>
  <c r="BO36" i="32"/>
  <c r="BK36" i="32"/>
  <c r="AZ52" i="32"/>
  <c r="AV52" i="32"/>
  <c r="AW52" i="32" s="1"/>
  <c r="AU15" i="32"/>
  <c r="AQ15" i="32"/>
  <c r="AV49" i="32"/>
  <c r="AZ49" i="32"/>
  <c r="BJ47" i="32"/>
  <c r="BF47" i="32"/>
  <c r="AU20" i="32"/>
  <c r="AQ20" i="32"/>
  <c r="AQ18" i="32"/>
  <c r="AR18" i="32" s="1"/>
  <c r="AU18" i="32"/>
  <c r="BE51" i="32"/>
  <c r="BA51" i="32"/>
  <c r="AU50" i="32"/>
  <c r="AQ50" i="32"/>
  <c r="AR50" i="32" s="1"/>
  <c r="BO55" i="32"/>
  <c r="BK55" i="32"/>
  <c r="BL55" i="32" s="1"/>
  <c r="AU30" i="32"/>
  <c r="AQ30" i="32"/>
  <c r="AW8" i="32"/>
  <c r="AL32" i="32"/>
  <c r="AP32" i="32"/>
  <c r="AU34" i="32"/>
  <c r="AQ34" i="32"/>
  <c r="BJ48" i="32"/>
  <c r="BF48" i="32"/>
  <c r="BE8" i="32"/>
  <c r="BA8" i="32"/>
  <c r="AV7" i="32"/>
  <c r="AZ7" i="32"/>
  <c r="BA6" i="32"/>
  <c r="BE6" i="32"/>
  <c r="BA5" i="32"/>
  <c r="BE5" i="32"/>
  <c r="AW5" i="32"/>
  <c r="AR12" i="32" l="1"/>
  <c r="AW49" i="32"/>
  <c r="AR16" i="32"/>
  <c r="AR46" i="32"/>
  <c r="AW14" i="32"/>
  <c r="AW43" i="32"/>
  <c r="AR45" i="32"/>
  <c r="BB51" i="32"/>
  <c r="AR34" i="32"/>
  <c r="BB28" i="32"/>
  <c r="AR13" i="32"/>
  <c r="AR30" i="32"/>
  <c r="AW23" i="32"/>
  <c r="AR15" i="32"/>
  <c r="AR19" i="32"/>
  <c r="BF42" i="32"/>
  <c r="BG42" i="32" s="1"/>
  <c r="BJ42" i="32"/>
  <c r="AH59" i="32"/>
  <c r="B11" i="57"/>
  <c r="G11" i="57" s="1"/>
  <c r="G12" i="57" s="1"/>
  <c r="AR44" i="32"/>
  <c r="AR11" i="32"/>
  <c r="BG48" i="32"/>
  <c r="AR20" i="32"/>
  <c r="BL36" i="32"/>
  <c r="BL24" i="32"/>
  <c r="AU25" i="32"/>
  <c r="AQ25" i="32"/>
  <c r="AR25" i="32" s="1"/>
  <c r="AZ40" i="32"/>
  <c r="AV40" i="32"/>
  <c r="AW40" i="32" s="1"/>
  <c r="AU21" i="32"/>
  <c r="AQ21" i="32"/>
  <c r="AR21" i="32" s="1"/>
  <c r="AZ16" i="32"/>
  <c r="AV16" i="32"/>
  <c r="AU56" i="32"/>
  <c r="AQ56" i="32"/>
  <c r="AR56" i="32" s="1"/>
  <c r="AU26" i="32"/>
  <c r="AQ26" i="32"/>
  <c r="AR26" i="32" s="1"/>
  <c r="AU33" i="32"/>
  <c r="AQ33" i="32"/>
  <c r="AR33" i="32" s="1"/>
  <c r="AZ13" i="32"/>
  <c r="AV13" i="32"/>
  <c r="AQ53" i="32"/>
  <c r="AR53" i="32" s="1"/>
  <c r="AU53" i="32"/>
  <c r="AW7" i="32"/>
  <c r="BG47" i="32"/>
  <c r="BB6" i="32"/>
  <c r="BE43" i="32"/>
  <c r="BA43" i="32"/>
  <c r="BK22" i="32"/>
  <c r="BL22" i="32" s="1"/>
  <c r="BO22" i="32"/>
  <c r="AZ12" i="32"/>
  <c r="AV12" i="32"/>
  <c r="AL59" i="32"/>
  <c r="AZ45" i="32"/>
  <c r="AV45" i="32"/>
  <c r="AW45" i="32" s="1"/>
  <c r="AZ27" i="32"/>
  <c r="AV27" i="32"/>
  <c r="AW27" i="32" s="1"/>
  <c r="AZ17" i="32"/>
  <c r="AV17" i="32"/>
  <c r="AW17" i="32" s="1"/>
  <c r="BA10" i="32"/>
  <c r="BB10" i="32" s="1"/>
  <c r="BE10" i="32"/>
  <c r="BA23" i="32"/>
  <c r="BE23" i="32"/>
  <c r="AM32" i="32"/>
  <c r="AZ20" i="32"/>
  <c r="AV20" i="32"/>
  <c r="BA52" i="32"/>
  <c r="BB52" i="32" s="1"/>
  <c r="BE52" i="32"/>
  <c r="AZ44" i="32"/>
  <c r="AV44" i="32"/>
  <c r="AZ38" i="32"/>
  <c r="AV38" i="32"/>
  <c r="AW38" i="32" s="1"/>
  <c r="AV57" i="32"/>
  <c r="AW57" i="32" s="1"/>
  <c r="AZ57" i="32"/>
  <c r="AZ35" i="32"/>
  <c r="AV35" i="32"/>
  <c r="AW35" i="32" s="1"/>
  <c r="AZ58" i="32"/>
  <c r="AV58" i="32"/>
  <c r="AW58" i="32" s="1"/>
  <c r="BO47" i="32"/>
  <c r="BK47" i="32"/>
  <c r="BE14" i="32"/>
  <c r="BA14" i="32"/>
  <c r="BE39" i="32"/>
  <c r="BA39" i="32"/>
  <c r="BB39" i="32" s="1"/>
  <c r="BE49" i="32"/>
  <c r="BA49" i="32"/>
  <c r="BT36" i="32"/>
  <c r="BY36" i="32" s="1"/>
  <c r="BZ36" i="32" s="1"/>
  <c r="BP36" i="32"/>
  <c r="BQ36" i="32" s="1"/>
  <c r="AZ11" i="32"/>
  <c r="AV11" i="32"/>
  <c r="BJ28" i="32"/>
  <c r="BF28" i="32"/>
  <c r="BJ51" i="32"/>
  <c r="BF51" i="32"/>
  <c r="BE31" i="32"/>
  <c r="BA31" i="32"/>
  <c r="BB31" i="32" s="1"/>
  <c r="AZ18" i="32"/>
  <c r="AV18" i="32"/>
  <c r="AW18" i="32" s="1"/>
  <c r="AZ29" i="32"/>
  <c r="AV29" i="32"/>
  <c r="AW29" i="32" s="1"/>
  <c r="BE37" i="32"/>
  <c r="BA37" i="32"/>
  <c r="BB37" i="32" s="1"/>
  <c r="AQ41" i="32"/>
  <c r="AR41" i="32" s="1"/>
  <c r="AU41" i="32"/>
  <c r="BP24" i="32"/>
  <c r="BQ24" i="32" s="1"/>
  <c r="BT24" i="32"/>
  <c r="BY24" i="32" s="1"/>
  <c r="BZ24" i="32" s="1"/>
  <c r="AZ15" i="32"/>
  <c r="AV15" i="32"/>
  <c r="AZ19" i="32"/>
  <c r="AV19" i="32"/>
  <c r="AZ46" i="32"/>
  <c r="AV46" i="32"/>
  <c r="AW46" i="32" s="1"/>
  <c r="BT55" i="32"/>
  <c r="BY55" i="32" s="1"/>
  <c r="BZ55" i="32" s="1"/>
  <c r="BP55" i="32"/>
  <c r="BQ55" i="32" s="1"/>
  <c r="BO48" i="32"/>
  <c r="BK48" i="32"/>
  <c r="AV50" i="32"/>
  <c r="AW50" i="32" s="1"/>
  <c r="AZ50" i="32"/>
  <c r="AZ30" i="32"/>
  <c r="AV30" i="32"/>
  <c r="AU32" i="32"/>
  <c r="AQ32" i="32"/>
  <c r="BB8" i="32"/>
  <c r="AZ34" i="32"/>
  <c r="AV34" i="32"/>
  <c r="BJ8" i="32"/>
  <c r="BF8" i="32"/>
  <c r="BE7" i="32"/>
  <c r="BA7" i="32"/>
  <c r="BF6" i="32"/>
  <c r="BJ6" i="32"/>
  <c r="BJ5" i="32"/>
  <c r="BF5" i="32"/>
  <c r="BB5" i="32"/>
  <c r="AW12" i="32" l="1"/>
  <c r="BB49" i="32"/>
  <c r="AW16" i="32"/>
  <c r="AW19" i="32"/>
  <c r="B12" i="57"/>
  <c r="BG28" i="32"/>
  <c r="BB43" i="32"/>
  <c r="BG51" i="32"/>
  <c r="AW13" i="32"/>
  <c r="BB14" i="32"/>
  <c r="AW34" i="32"/>
  <c r="BB23" i="32"/>
  <c r="AW30" i="32"/>
  <c r="AW15" i="32"/>
  <c r="BO42" i="32"/>
  <c r="BK42" i="32"/>
  <c r="BL42" i="32" s="1"/>
  <c r="AW44" i="32"/>
  <c r="AM59" i="32"/>
  <c r="B13" i="57"/>
  <c r="G13" i="57" s="1"/>
  <c r="BL48" i="32"/>
  <c r="AW11" i="32"/>
  <c r="AW20" i="32"/>
  <c r="BE13" i="32"/>
  <c r="BA13" i="32"/>
  <c r="BE16" i="32"/>
  <c r="BA16" i="32"/>
  <c r="AV33" i="32"/>
  <c r="AW33" i="32" s="1"/>
  <c r="AZ33" i="32"/>
  <c r="AZ21" i="32"/>
  <c r="AV21" i="32"/>
  <c r="AW21" i="32" s="1"/>
  <c r="AZ26" i="32"/>
  <c r="AV26" i="32"/>
  <c r="AW26" i="32" s="1"/>
  <c r="AV53" i="32"/>
  <c r="AW53" i="32" s="1"/>
  <c r="AZ53" i="32"/>
  <c r="BE40" i="32"/>
  <c r="BA40" i="32"/>
  <c r="BB40" i="32" s="1"/>
  <c r="AZ56" i="32"/>
  <c r="AV56" i="32"/>
  <c r="AW56" i="32" s="1"/>
  <c r="AV25" i="32"/>
  <c r="AW25" i="32" s="1"/>
  <c r="AZ25" i="32"/>
  <c r="BB7" i="32"/>
  <c r="BL47" i="32"/>
  <c r="BG6" i="32"/>
  <c r="BF43" i="32"/>
  <c r="BJ43" i="32"/>
  <c r="BA45" i="32"/>
  <c r="BB45" i="32" s="1"/>
  <c r="BE45" i="32"/>
  <c r="BF10" i="32"/>
  <c r="BG10" i="32" s="1"/>
  <c r="BJ10" i="32"/>
  <c r="BE17" i="32"/>
  <c r="BA17" i="32"/>
  <c r="BB17" i="32" s="1"/>
  <c r="BE12" i="32"/>
  <c r="BA12" i="32"/>
  <c r="BB12" i="32" s="1"/>
  <c r="BE27" i="32"/>
  <c r="BA27" i="32"/>
  <c r="BB27" i="32" s="1"/>
  <c r="BT22" i="32"/>
  <c r="BY22" i="32" s="1"/>
  <c r="BZ22" i="32" s="1"/>
  <c r="BP22" i="32"/>
  <c r="BQ22" i="32" s="1"/>
  <c r="AZ41" i="32"/>
  <c r="AV41" i="32"/>
  <c r="AW41" i="32" s="1"/>
  <c r="BP47" i="32"/>
  <c r="BT47" i="32"/>
  <c r="BY47" i="32" s="1"/>
  <c r="BZ47" i="32" s="1"/>
  <c r="BE38" i="32"/>
  <c r="BA38" i="32"/>
  <c r="BB38" i="32" s="1"/>
  <c r="BE44" i="32"/>
  <c r="BA44" i="32"/>
  <c r="BF39" i="32"/>
  <c r="BG39" i="32" s="1"/>
  <c r="BJ39" i="32"/>
  <c r="BJ52" i="32"/>
  <c r="BF52" i="32"/>
  <c r="BG52" i="32" s="1"/>
  <c r="BF23" i="32"/>
  <c r="BJ23" i="32"/>
  <c r="BE15" i="32"/>
  <c r="BA15" i="32"/>
  <c r="BO51" i="32"/>
  <c r="BK51" i="32"/>
  <c r="BE58" i="32"/>
  <c r="BA58" i="32"/>
  <c r="BB58" i="32" s="1"/>
  <c r="AR32" i="32"/>
  <c r="BA11" i="32"/>
  <c r="BE11" i="32"/>
  <c r="BJ31" i="32"/>
  <c r="BF31" i="32"/>
  <c r="BG31" i="32" s="1"/>
  <c r="BE29" i="32"/>
  <c r="BA29" i="32"/>
  <c r="BB29" i="32" s="1"/>
  <c r="BJ14" i="32"/>
  <c r="BF14" i="32"/>
  <c r="BE35" i="32"/>
  <c r="BA35" i="32"/>
  <c r="BB35" i="32" s="1"/>
  <c r="BE20" i="32"/>
  <c r="BA20" i="32"/>
  <c r="BE46" i="32"/>
  <c r="BA46" i="32"/>
  <c r="BB46" i="32" s="1"/>
  <c r="BO28" i="32"/>
  <c r="BK28" i="32"/>
  <c r="BU36" i="32"/>
  <c r="BV36" i="32" s="1"/>
  <c r="CA36" i="32" s="1"/>
  <c r="BE57" i="32"/>
  <c r="BA57" i="32"/>
  <c r="BB57" i="32" s="1"/>
  <c r="BU24" i="32"/>
  <c r="BV24" i="32" s="1"/>
  <c r="CA24" i="32" s="1"/>
  <c r="BE18" i="32"/>
  <c r="BA18" i="32"/>
  <c r="BB18" i="32" s="1"/>
  <c r="BE19" i="32"/>
  <c r="BA19" i="32"/>
  <c r="BF37" i="32"/>
  <c r="BG37" i="32" s="1"/>
  <c r="BJ37" i="32"/>
  <c r="BJ49" i="32"/>
  <c r="BF49" i="32"/>
  <c r="BG49" i="32" s="1"/>
  <c r="BG8" i="32"/>
  <c r="BE34" i="32"/>
  <c r="BA34" i="32"/>
  <c r="AZ32" i="32"/>
  <c r="AV32" i="32"/>
  <c r="BE30" i="32"/>
  <c r="BA30" i="32"/>
  <c r="BU55" i="32"/>
  <c r="BV55" i="32" s="1"/>
  <c r="CA55" i="32" s="1"/>
  <c r="BE50" i="32"/>
  <c r="BA50" i="32"/>
  <c r="BB50" i="32" s="1"/>
  <c r="BT48" i="32"/>
  <c r="BY48" i="32" s="1"/>
  <c r="BZ48" i="32" s="1"/>
  <c r="BP48" i="32"/>
  <c r="AQ59" i="32"/>
  <c r="BK8" i="32"/>
  <c r="BO8" i="32"/>
  <c r="BJ7" i="32"/>
  <c r="BF7" i="32"/>
  <c r="BK6" i="32"/>
  <c r="BO6" i="32"/>
  <c r="BG5" i="32"/>
  <c r="BO5" i="32"/>
  <c r="BK5" i="32"/>
  <c r="BB16" i="32" l="1"/>
  <c r="BB19" i="32"/>
  <c r="BL28" i="32"/>
  <c r="BL51" i="32"/>
  <c r="BB15" i="32"/>
  <c r="BB11" i="32"/>
  <c r="BG43" i="32"/>
  <c r="BB34" i="32"/>
  <c r="BG14" i="32"/>
  <c r="BB13" i="32"/>
  <c r="BG23" i="32"/>
  <c r="BB20" i="32"/>
  <c r="BB30" i="32"/>
  <c r="BB44" i="32"/>
  <c r="BQ48" i="32"/>
  <c r="BT42" i="32"/>
  <c r="BP42" i="32"/>
  <c r="BQ42" i="32" s="1"/>
  <c r="AR59" i="32"/>
  <c r="B14" i="57"/>
  <c r="G14" i="57" s="1"/>
  <c r="BE56" i="32"/>
  <c r="BA56" i="32"/>
  <c r="BB56" i="32" s="1"/>
  <c r="BE21" i="32"/>
  <c r="BA21" i="32"/>
  <c r="BB21" i="32" s="1"/>
  <c r="BA33" i="32"/>
  <c r="BB33" i="32" s="1"/>
  <c r="BE33" i="32"/>
  <c r="BF40" i="32"/>
  <c r="BG40" i="32" s="1"/>
  <c r="BJ40" i="32"/>
  <c r="BA53" i="32"/>
  <c r="BB53" i="32" s="1"/>
  <c r="BE53" i="32"/>
  <c r="BJ16" i="32"/>
  <c r="BF16" i="32"/>
  <c r="BE25" i="32"/>
  <c r="BA25" i="32"/>
  <c r="BB25" i="32" s="1"/>
  <c r="AV59" i="32"/>
  <c r="BE26" i="32"/>
  <c r="BA26" i="32"/>
  <c r="BB26" i="32" s="1"/>
  <c r="BJ13" i="32"/>
  <c r="BF13" i="32"/>
  <c r="BG7" i="32"/>
  <c r="BQ47" i="32"/>
  <c r="BL8" i="32"/>
  <c r="BL6" i="32"/>
  <c r="BO43" i="32"/>
  <c r="BK43" i="32"/>
  <c r="BJ17" i="32"/>
  <c r="BF17" i="32"/>
  <c r="BG17" i="32" s="1"/>
  <c r="BJ12" i="32"/>
  <c r="BF12" i="32"/>
  <c r="BG12" i="32" s="1"/>
  <c r="BO10" i="32"/>
  <c r="BK10" i="32"/>
  <c r="BL10" i="32" s="1"/>
  <c r="BU22" i="32"/>
  <c r="BV22" i="32" s="1"/>
  <c r="CA22" i="32" s="1"/>
  <c r="BF45" i="32"/>
  <c r="BG45" i="32" s="1"/>
  <c r="BJ45" i="32"/>
  <c r="BJ27" i="32"/>
  <c r="BF27" i="32"/>
  <c r="BG27" i="32" s="1"/>
  <c r="BO52" i="32"/>
  <c r="BK52" i="32"/>
  <c r="BL52" i="32" s="1"/>
  <c r="BJ19" i="32"/>
  <c r="BF19" i="32"/>
  <c r="BJ20" i="32"/>
  <c r="BF20" i="32"/>
  <c r="BU47" i="32"/>
  <c r="BJ29" i="32"/>
  <c r="BF29" i="32"/>
  <c r="BG29" i="32" s="1"/>
  <c r="BP28" i="32"/>
  <c r="BT28" i="32"/>
  <c r="BY28" i="32" s="1"/>
  <c r="BZ28" i="32" s="1"/>
  <c r="BK31" i="32"/>
  <c r="BL31" i="32" s="1"/>
  <c r="BO31" i="32"/>
  <c r="BJ18" i="32"/>
  <c r="BF18" i="32"/>
  <c r="BG18" i="32" s="1"/>
  <c r="BF46" i="32"/>
  <c r="BG46" i="32" s="1"/>
  <c r="BJ46" i="32"/>
  <c r="BJ38" i="32"/>
  <c r="BF38" i="32"/>
  <c r="BG38" i="32" s="1"/>
  <c r="BO49" i="32"/>
  <c r="BK49" i="32"/>
  <c r="BL49" i="32" s="1"/>
  <c r="BJ35" i="32"/>
  <c r="BF35" i="32"/>
  <c r="BG35" i="32" s="1"/>
  <c r="BF15" i="32"/>
  <c r="BJ15" i="32"/>
  <c r="BJ57" i="32"/>
  <c r="BF57" i="32"/>
  <c r="BG57" i="32" s="1"/>
  <c r="BF58" i="32"/>
  <c r="BG58" i="32" s="1"/>
  <c r="BJ58" i="32"/>
  <c r="BK23" i="32"/>
  <c r="BO23" i="32"/>
  <c r="BT51" i="32"/>
  <c r="BY51" i="32" s="1"/>
  <c r="BZ51" i="32" s="1"/>
  <c r="BP51" i="32"/>
  <c r="BO39" i="32"/>
  <c r="BK39" i="32"/>
  <c r="BL39" i="32" s="1"/>
  <c r="BO14" i="32"/>
  <c r="BK14" i="32"/>
  <c r="BJ11" i="32"/>
  <c r="BF11" i="32"/>
  <c r="BG11" i="32" s="1"/>
  <c r="BK37" i="32"/>
  <c r="BL37" i="32" s="1"/>
  <c r="BO37" i="32"/>
  <c r="BJ44" i="32"/>
  <c r="BF44" i="32"/>
  <c r="BE41" i="32"/>
  <c r="BA41" i="32"/>
  <c r="BB41" i="32" s="1"/>
  <c r="BJ50" i="32"/>
  <c r="BF50" i="32"/>
  <c r="BG50" i="32" s="1"/>
  <c r="BU48" i="32"/>
  <c r="BE32" i="32"/>
  <c r="BA32" i="32"/>
  <c r="BJ30" i="32"/>
  <c r="BF30" i="32"/>
  <c r="BJ34" i="32"/>
  <c r="BF34" i="32"/>
  <c r="AW32" i="32"/>
  <c r="BT8" i="32"/>
  <c r="BY8" i="32" s="1"/>
  <c r="BZ8" i="32" s="1"/>
  <c r="BP8" i="32"/>
  <c r="BO7" i="32"/>
  <c r="BK7" i="32"/>
  <c r="BT6" i="32"/>
  <c r="BY6" i="32" s="1"/>
  <c r="BZ6" i="32" s="1"/>
  <c r="BP6" i="32"/>
  <c r="BL5" i="32"/>
  <c r="BT5" i="32"/>
  <c r="BY5" i="32" s="1"/>
  <c r="BZ5" i="32" s="1"/>
  <c r="BP5" i="32"/>
  <c r="BG16" i="32" l="1"/>
  <c r="BG34" i="32"/>
  <c r="BG19" i="32"/>
  <c r="BQ28" i="32"/>
  <c r="BG44" i="32"/>
  <c r="BQ51" i="32"/>
  <c r="BG15" i="32"/>
  <c r="BG13" i="32"/>
  <c r="BL14" i="32"/>
  <c r="BL43" i="32"/>
  <c r="BL23" i="32"/>
  <c r="BG20" i="32"/>
  <c r="BV48" i="32"/>
  <c r="CA48" i="32" s="1"/>
  <c r="BY42" i="32"/>
  <c r="BZ42" i="32" s="1"/>
  <c r="BU42" i="32"/>
  <c r="BV42" i="32" s="1"/>
  <c r="AW59" i="32"/>
  <c r="B15" i="57"/>
  <c r="G15" i="57" s="1"/>
  <c r="G16" i="57" s="1"/>
  <c r="BK40" i="32"/>
  <c r="BL40" i="32" s="1"/>
  <c r="BO40" i="32"/>
  <c r="BJ33" i="32"/>
  <c r="BF33" i="32"/>
  <c r="BG33" i="32" s="1"/>
  <c r="BO13" i="32"/>
  <c r="BK13" i="32"/>
  <c r="BO16" i="32"/>
  <c r="BK16" i="32"/>
  <c r="BL16" i="32" s="1"/>
  <c r="BF21" i="32"/>
  <c r="BG21" i="32" s="1"/>
  <c r="BJ21" i="32"/>
  <c r="BF25" i="32"/>
  <c r="BG25" i="32" s="1"/>
  <c r="BJ25" i="32"/>
  <c r="BF26" i="32"/>
  <c r="BG26" i="32" s="1"/>
  <c r="BJ26" i="32"/>
  <c r="BJ53" i="32"/>
  <c r="BF53" i="32"/>
  <c r="BG53" i="32" s="1"/>
  <c r="BJ56" i="32"/>
  <c r="BF56" i="32"/>
  <c r="BG56" i="32" s="1"/>
  <c r="BL7" i="32"/>
  <c r="BV47" i="32"/>
  <c r="CA47" i="32" s="1"/>
  <c r="BQ6" i="32"/>
  <c r="BQ8" i="32"/>
  <c r="BT43" i="32"/>
  <c r="BY43" i="32" s="1"/>
  <c r="BZ43" i="32" s="1"/>
  <c r="BP43" i="32"/>
  <c r="BQ43" i="32" s="1"/>
  <c r="BT10" i="32"/>
  <c r="BY10" i="32" s="1"/>
  <c r="BZ10" i="32" s="1"/>
  <c r="BP10" i="32"/>
  <c r="BQ10" i="32" s="1"/>
  <c r="BK27" i="32"/>
  <c r="BL27" i="32" s="1"/>
  <c r="BO27" i="32"/>
  <c r="BO45" i="32"/>
  <c r="BK45" i="32"/>
  <c r="BL45" i="32" s="1"/>
  <c r="BO12" i="32"/>
  <c r="BK12" i="32"/>
  <c r="BL12" i="32" s="1"/>
  <c r="BO17" i="32"/>
  <c r="BK17" i="32"/>
  <c r="BL17" i="32" s="1"/>
  <c r="BO11" i="32"/>
  <c r="BK11" i="32"/>
  <c r="BL11" i="32" s="1"/>
  <c r="BA59" i="32"/>
  <c r="BT37" i="32"/>
  <c r="BY37" i="32" s="1"/>
  <c r="BZ37" i="32" s="1"/>
  <c r="BP37" i="32"/>
  <c r="BQ37" i="32" s="1"/>
  <c r="BO57" i="32"/>
  <c r="BK57" i="32"/>
  <c r="BL57" i="32" s="1"/>
  <c r="BO35" i="32"/>
  <c r="BK35" i="32"/>
  <c r="BL35" i="32" s="1"/>
  <c r="BO29" i="32"/>
  <c r="BK29" i="32"/>
  <c r="BL29" i="32" s="1"/>
  <c r="BT14" i="32"/>
  <c r="BY14" i="32" s="1"/>
  <c r="BZ14" i="32" s="1"/>
  <c r="BP14" i="32"/>
  <c r="BK58" i="32"/>
  <c r="BL58" i="32" s="1"/>
  <c r="BO58" i="32"/>
  <c r="BO18" i="32"/>
  <c r="BK18" i="32"/>
  <c r="BL18" i="32" s="1"/>
  <c r="BF41" i="32"/>
  <c r="BG41" i="32" s="1"/>
  <c r="BJ41" i="32"/>
  <c r="BT49" i="32"/>
  <c r="BY49" i="32" s="1"/>
  <c r="BZ49" i="32" s="1"/>
  <c r="BP49" i="32"/>
  <c r="BQ49" i="32" s="1"/>
  <c r="BP31" i="32"/>
  <c r="BQ31" i="32" s="1"/>
  <c r="BT31" i="32"/>
  <c r="BY31" i="32" s="1"/>
  <c r="BZ31" i="32" s="1"/>
  <c r="BO19" i="32"/>
  <c r="BK19" i="32"/>
  <c r="BL19" i="32" s="1"/>
  <c r="BP23" i="32"/>
  <c r="BT23" i="32"/>
  <c r="BY23" i="32" s="1"/>
  <c r="BZ23" i="32" s="1"/>
  <c r="BO44" i="32"/>
  <c r="BK44" i="32"/>
  <c r="BT39" i="32"/>
  <c r="BY39" i="32" s="1"/>
  <c r="BZ39" i="32" s="1"/>
  <c r="BP39" i="32"/>
  <c r="BQ39" i="32" s="1"/>
  <c r="BO38" i="32"/>
  <c r="BK38" i="32"/>
  <c r="BL38" i="32" s="1"/>
  <c r="BU28" i="32"/>
  <c r="BK15" i="32"/>
  <c r="BO15" i="32"/>
  <c r="BU51" i="32"/>
  <c r="BK46" i="32"/>
  <c r="BL46" i="32" s="1"/>
  <c r="BO46" i="32"/>
  <c r="BK20" i="32"/>
  <c r="BO20" i="32"/>
  <c r="BP52" i="32"/>
  <c r="BQ52" i="32" s="1"/>
  <c r="BT52" i="32"/>
  <c r="BY52" i="32" s="1"/>
  <c r="BZ52" i="32" s="1"/>
  <c r="BO50" i="32"/>
  <c r="BK50" i="32"/>
  <c r="BL50" i="32" s="1"/>
  <c r="BO30" i="32"/>
  <c r="BK30" i="32"/>
  <c r="BG30" i="32"/>
  <c r="BJ32" i="32"/>
  <c r="BF32" i="32"/>
  <c r="BB32" i="32"/>
  <c r="BO34" i="32"/>
  <c r="BK34" i="32"/>
  <c r="BL34" i="32" s="1"/>
  <c r="BU8" i="32"/>
  <c r="BP7" i="32"/>
  <c r="BT7" i="32"/>
  <c r="BY7" i="32" s="1"/>
  <c r="BZ7" i="32" s="1"/>
  <c r="BU6" i="32"/>
  <c r="BQ5" i="32"/>
  <c r="BU5" i="32"/>
  <c r="BL20" i="32" l="1"/>
  <c r="BL15" i="32"/>
  <c r="BQ14" i="32"/>
  <c r="BL13" i="32"/>
  <c r="BV28" i="32"/>
  <c r="CA28" i="32" s="1"/>
  <c r="BL44" i="32"/>
  <c r="BV51" i="32"/>
  <c r="CA51" i="32" s="1"/>
  <c r="BQ23" i="32"/>
  <c r="BG32" i="32"/>
  <c r="CA42" i="32"/>
  <c r="B16" i="57"/>
  <c r="BB59" i="32"/>
  <c r="B17" i="57"/>
  <c r="G17" i="57" s="1"/>
  <c r="BV8" i="32"/>
  <c r="CA8" i="32" s="1"/>
  <c r="BT13" i="32"/>
  <c r="BP13" i="32"/>
  <c r="BO26" i="32"/>
  <c r="BK26" i="32"/>
  <c r="BL26" i="32" s="1"/>
  <c r="BO25" i="32"/>
  <c r="BK25" i="32"/>
  <c r="BL25" i="32" s="1"/>
  <c r="BK33" i="32"/>
  <c r="BL33" i="32" s="1"/>
  <c r="BO33" i="32"/>
  <c r="BK21" i="32"/>
  <c r="BL21" i="32" s="1"/>
  <c r="BO21" i="32"/>
  <c r="BK56" i="32"/>
  <c r="BL56" i="32" s="1"/>
  <c r="BO56" i="32"/>
  <c r="BP40" i="32"/>
  <c r="BQ40" i="32" s="1"/>
  <c r="BT40" i="32"/>
  <c r="BO53" i="32"/>
  <c r="BK53" i="32"/>
  <c r="BL53" i="32" s="1"/>
  <c r="BP16" i="32"/>
  <c r="BQ16" i="32" s="1"/>
  <c r="BT16" i="32"/>
  <c r="BQ7" i="32"/>
  <c r="BV6" i="32"/>
  <c r="CA6" i="32" s="1"/>
  <c r="BU43" i="32"/>
  <c r="BV43" i="32" s="1"/>
  <c r="CA43" i="32" s="1"/>
  <c r="BT12" i="32"/>
  <c r="BY12" i="32" s="1"/>
  <c r="BZ12" i="32" s="1"/>
  <c r="BP12" i="32"/>
  <c r="BQ12" i="32" s="1"/>
  <c r="BF59" i="32"/>
  <c r="BT45" i="32"/>
  <c r="BY45" i="32" s="1"/>
  <c r="BZ45" i="32" s="1"/>
  <c r="BP45" i="32"/>
  <c r="BQ45" i="32" s="1"/>
  <c r="BT27" i="32"/>
  <c r="BY27" i="32" s="1"/>
  <c r="BZ27" i="32" s="1"/>
  <c r="BP27" i="32"/>
  <c r="BQ27" i="32" s="1"/>
  <c r="BP17" i="32"/>
  <c r="BQ17" i="32" s="1"/>
  <c r="BT17" i="32"/>
  <c r="BY17" i="32" s="1"/>
  <c r="BZ17" i="32" s="1"/>
  <c r="BU10" i="32"/>
  <c r="BV10" i="32" s="1"/>
  <c r="CA10" i="32" s="1"/>
  <c r="BL30" i="32"/>
  <c r="BU52" i="32"/>
  <c r="BV52" i="32" s="1"/>
  <c r="CA52" i="32" s="1"/>
  <c r="BU39" i="32"/>
  <c r="BV39" i="32" s="1"/>
  <c r="CA39" i="32" s="1"/>
  <c r="BU49" i="32"/>
  <c r="BV49" i="32" s="1"/>
  <c r="CA49" i="32" s="1"/>
  <c r="BU14" i="32"/>
  <c r="BT57" i="32"/>
  <c r="BY57" i="32" s="1"/>
  <c r="BZ57" i="32" s="1"/>
  <c r="BP57" i="32"/>
  <c r="BQ57" i="32" s="1"/>
  <c r="BO41" i="32"/>
  <c r="BK41" i="32"/>
  <c r="BL41" i="32" s="1"/>
  <c r="BT20" i="32"/>
  <c r="BY20" i="32" s="1"/>
  <c r="BZ20" i="32" s="1"/>
  <c r="BP20" i="32"/>
  <c r="BP44" i="32"/>
  <c r="BT44" i="32"/>
  <c r="BY44" i="32" s="1"/>
  <c r="BZ44" i="32" s="1"/>
  <c r="BP19" i="32"/>
  <c r="BQ19" i="32" s="1"/>
  <c r="BT19" i="32"/>
  <c r="BY19" i="32" s="1"/>
  <c r="BZ19" i="32" s="1"/>
  <c r="BU37" i="32"/>
  <c r="BV37" i="32" s="1"/>
  <c r="CA37" i="32" s="1"/>
  <c r="BP15" i="32"/>
  <c r="BQ15" i="32" s="1"/>
  <c r="BT15" i="32"/>
  <c r="BY15" i="32" s="1"/>
  <c r="BZ15" i="32" s="1"/>
  <c r="BT38" i="32"/>
  <c r="BY38" i="32" s="1"/>
  <c r="BZ38" i="32" s="1"/>
  <c r="BP38" i="32"/>
  <c r="BQ38" i="32" s="1"/>
  <c r="BT18" i="32"/>
  <c r="BY18" i="32" s="1"/>
  <c r="BZ18" i="32" s="1"/>
  <c r="BP18" i="32"/>
  <c r="BQ18" i="32" s="1"/>
  <c r="BP29" i="32"/>
  <c r="BQ29" i="32" s="1"/>
  <c r="BT29" i="32"/>
  <c r="BY29" i="32" s="1"/>
  <c r="BZ29" i="32" s="1"/>
  <c r="BU23" i="32"/>
  <c r="BT46" i="32"/>
  <c r="BY46" i="32" s="1"/>
  <c r="BZ46" i="32" s="1"/>
  <c r="BP46" i="32"/>
  <c r="BQ46" i="32" s="1"/>
  <c r="BU31" i="32"/>
  <c r="BV31" i="32" s="1"/>
  <c r="CA31" i="32" s="1"/>
  <c r="BT58" i="32"/>
  <c r="BY58" i="32" s="1"/>
  <c r="BZ58" i="32" s="1"/>
  <c r="BP58" i="32"/>
  <c r="BQ58" i="32" s="1"/>
  <c r="BP11" i="32"/>
  <c r="BQ11" i="32" s="1"/>
  <c r="BT11" i="32"/>
  <c r="BY11" i="32" s="1"/>
  <c r="BZ11" i="32" s="1"/>
  <c r="BP35" i="32"/>
  <c r="BQ35" i="32" s="1"/>
  <c r="BT35" i="32"/>
  <c r="BY35" i="32" s="1"/>
  <c r="BZ35" i="32" s="1"/>
  <c r="BT34" i="32"/>
  <c r="BY34" i="32" s="1"/>
  <c r="BZ34" i="32" s="1"/>
  <c r="BP34" i="32"/>
  <c r="BQ34" i="32" s="1"/>
  <c r="BT30" i="32"/>
  <c r="BY30" i="32" s="1"/>
  <c r="BZ30" i="32" s="1"/>
  <c r="BP30" i="32"/>
  <c r="BP50" i="32"/>
  <c r="BQ50" i="32" s="1"/>
  <c r="BT50" i="32"/>
  <c r="BY50" i="32" s="1"/>
  <c r="BZ50" i="32" s="1"/>
  <c r="BO32" i="32"/>
  <c r="BK32" i="32"/>
  <c r="BU7" i="32"/>
  <c r="BV5" i="32"/>
  <c r="CA5" i="32" s="1"/>
  <c r="BQ20" i="32" l="1"/>
  <c r="BQ44" i="32"/>
  <c r="BV14" i="32"/>
  <c r="CA14" i="32" s="1"/>
  <c r="BQ13" i="32"/>
  <c r="BV23" i="32"/>
  <c r="CA23" i="32" s="1"/>
  <c r="BU40" i="32"/>
  <c r="BV40" i="32" s="1"/>
  <c r="BY40" i="32"/>
  <c r="BZ40" i="32" s="1"/>
  <c r="BU13" i="32"/>
  <c r="BY13" i="32"/>
  <c r="BZ13" i="32" s="1"/>
  <c r="BU16" i="32"/>
  <c r="BV16" i="32" s="1"/>
  <c r="BY16" i="32"/>
  <c r="BZ16" i="32" s="1"/>
  <c r="BG59" i="32"/>
  <c r="B18" i="57"/>
  <c r="G18" i="57" s="1"/>
  <c r="BT53" i="32"/>
  <c r="BP53" i="32"/>
  <c r="BQ53" i="32" s="1"/>
  <c r="BT25" i="32"/>
  <c r="BP25" i="32"/>
  <c r="BQ25" i="32" s="1"/>
  <c r="BT56" i="32"/>
  <c r="BP56" i="32"/>
  <c r="BQ56" i="32" s="1"/>
  <c r="BP26" i="32"/>
  <c r="BQ26" i="32" s="1"/>
  <c r="BT26" i="32"/>
  <c r="BP21" i="32"/>
  <c r="BQ21" i="32" s="1"/>
  <c r="BT21" i="32"/>
  <c r="BP33" i="32"/>
  <c r="BQ33" i="32" s="1"/>
  <c r="BT33" i="32"/>
  <c r="BV7" i="32"/>
  <c r="CA7" i="32" s="1"/>
  <c r="BQ30" i="32"/>
  <c r="BK59" i="32"/>
  <c r="BU27" i="32"/>
  <c r="BV27" i="32" s="1"/>
  <c r="CA27" i="32" s="1"/>
  <c r="BU45" i="32"/>
  <c r="BV45" i="32" s="1"/>
  <c r="CA45" i="32" s="1"/>
  <c r="BU17" i="32"/>
  <c r="BV17" i="32" s="1"/>
  <c r="CA17" i="32" s="1"/>
  <c r="BU12" i="32"/>
  <c r="BV12" i="32" s="1"/>
  <c r="CA12" i="32" s="1"/>
  <c r="BU58" i="32"/>
  <c r="BV58" i="32" s="1"/>
  <c r="CA58" i="32" s="1"/>
  <c r="BU15" i="32"/>
  <c r="BV15" i="32" s="1"/>
  <c r="CA15" i="32" s="1"/>
  <c r="BU44" i="32"/>
  <c r="BL32" i="32"/>
  <c r="BU18" i="32"/>
  <c r="BV18" i="32" s="1"/>
  <c r="CA18" i="32" s="1"/>
  <c r="BP41" i="32"/>
  <c r="BQ41" i="32" s="1"/>
  <c r="BT41" i="32"/>
  <c r="BY41" i="32" s="1"/>
  <c r="BZ41" i="32" s="1"/>
  <c r="BU46" i="32"/>
  <c r="BV46" i="32" s="1"/>
  <c r="CA46" i="32" s="1"/>
  <c r="BU57" i="32"/>
  <c r="BV57" i="32" s="1"/>
  <c r="CA57" i="32" s="1"/>
  <c r="BU11" i="32"/>
  <c r="BV11" i="32" s="1"/>
  <c r="CA11" i="32" s="1"/>
  <c r="BU35" i="32"/>
  <c r="BV35" i="32" s="1"/>
  <c r="CA35" i="32" s="1"/>
  <c r="BU38" i="32"/>
  <c r="BV38" i="32" s="1"/>
  <c r="CA38" i="32" s="1"/>
  <c r="BU19" i="32"/>
  <c r="BV19" i="32" s="1"/>
  <c r="CA19" i="32" s="1"/>
  <c r="BU29" i="32"/>
  <c r="BV29" i="32" s="1"/>
  <c r="CA29" i="32" s="1"/>
  <c r="BU20" i="32"/>
  <c r="BT32" i="32"/>
  <c r="BY32" i="32" s="1"/>
  <c r="BZ32" i="32" s="1"/>
  <c r="BP32" i="32"/>
  <c r="BU30" i="32"/>
  <c r="BU50" i="32"/>
  <c r="BV50" i="32" s="1"/>
  <c r="CA50" i="32" s="1"/>
  <c r="BU34" i="32"/>
  <c r="BV34" i="32" s="1"/>
  <c r="CA34" i="32" s="1"/>
  <c r="BV13" i="32" l="1"/>
  <c r="CA13" i="32" s="1"/>
  <c r="BV20" i="32"/>
  <c r="CA20" i="32" s="1"/>
  <c r="BV44" i="32"/>
  <c r="CA44" i="32" s="1"/>
  <c r="CA16" i="32"/>
  <c r="BU33" i="32"/>
  <c r="BV33" i="32" s="1"/>
  <c r="BY33" i="32"/>
  <c r="BZ33" i="32" s="1"/>
  <c r="BU21" i="32"/>
  <c r="BY21" i="32"/>
  <c r="BZ21" i="32" s="1"/>
  <c r="BU25" i="32"/>
  <c r="BV25" i="32" s="1"/>
  <c r="BY25" i="32"/>
  <c r="BZ25" i="32" s="1"/>
  <c r="BU53" i="32"/>
  <c r="BV53" i="32" s="1"/>
  <c r="BY53" i="32"/>
  <c r="BZ53" i="32" s="1"/>
  <c r="BU26" i="32"/>
  <c r="BV26" i="32" s="1"/>
  <c r="BY26" i="32"/>
  <c r="BZ26" i="32" s="1"/>
  <c r="CA40" i="32"/>
  <c r="BV21" i="32"/>
  <c r="BL59" i="32"/>
  <c r="B19" i="57"/>
  <c r="G19" i="57" s="1"/>
  <c r="G20" i="57" s="1"/>
  <c r="BU56" i="32"/>
  <c r="BV56" i="32" s="1"/>
  <c r="BY56" i="32"/>
  <c r="BZ56" i="32" s="1"/>
  <c r="BV30" i="32"/>
  <c r="CA30" i="32" s="1"/>
  <c r="BP59" i="32"/>
  <c r="BU41" i="32"/>
  <c r="BV41" i="32" s="1"/>
  <c r="CA41" i="32" s="1"/>
  <c r="BU32" i="32"/>
  <c r="BQ32" i="32"/>
  <c r="CA26" i="32" l="1"/>
  <c r="CA33" i="32"/>
  <c r="CA53" i="32"/>
  <c r="CA25" i="32"/>
  <c r="CA21" i="32"/>
  <c r="B20" i="57"/>
  <c r="BQ59" i="32"/>
  <c r="B21" i="57"/>
  <c r="G21" i="57" s="1"/>
  <c r="CA56" i="32"/>
  <c r="BZ59" i="32"/>
  <c r="B23" i="57" s="1"/>
  <c r="G23" i="57" s="1"/>
  <c r="BU59" i="32"/>
  <c r="B22" i="57" s="1"/>
  <c r="G22" i="57" s="1"/>
  <c r="BV32" i="32"/>
  <c r="CA32" i="32" s="1"/>
  <c r="G24" i="57" l="1"/>
  <c r="G26" i="57" s="1"/>
  <c r="CA59" i="32"/>
  <c r="B24" i="57"/>
  <c r="BV59" i="32"/>
  <c r="B26" i="57" l="1"/>
  <c r="D9" i="57" l="1"/>
  <c r="D10" i="57" s="1"/>
  <c r="D11" i="57" s="1"/>
  <c r="D12" i="57"/>
  <c r="D13" i="57" l="1"/>
  <c r="D14" i="57" s="1"/>
  <c r="D15" i="57" s="1"/>
  <c r="D16" i="57"/>
  <c r="D17" i="57" l="1"/>
  <c r="D18" i="57" s="1"/>
  <c r="D19" i="57" s="1"/>
  <c r="D20" i="57"/>
  <c r="D24" i="57" s="1"/>
  <c r="D21" i="57" l="1"/>
  <c r="D22" i="57" s="1"/>
  <c r="D23" i="57" s="1"/>
</calcChain>
</file>

<file path=xl/comments1.xml><?xml version="1.0" encoding="utf-8"?>
<comments xmlns="http://schemas.openxmlformats.org/spreadsheetml/2006/main">
  <authors>
    <author>Ruqia Qasim</author>
  </authors>
  <commentList>
    <comment ref="B4" authorId="0" shapeId="0">
      <text>
        <r>
          <rPr>
            <b/>
            <sz val="9"/>
            <color indexed="81"/>
            <rFont val="Tahoma"/>
            <family val="2"/>
          </rPr>
          <t>Ruqia Qasim:</t>
        </r>
        <r>
          <rPr>
            <sz val="9"/>
            <color indexed="81"/>
            <rFont val="Tahoma"/>
            <family val="2"/>
          </rPr>
          <t xml:space="preserve">
This column autopopulate funds eligible for drawdown based on # of enrollments + hours per month entered in "Member Hours Calc" tab.</t>
        </r>
      </text>
    </comment>
  </commentList>
</comments>
</file>

<file path=xl/sharedStrings.xml><?xml version="1.0" encoding="utf-8"?>
<sst xmlns="http://schemas.openxmlformats.org/spreadsheetml/2006/main" count="255" uniqueCount="77">
  <si>
    <t>In-Service</t>
  </si>
  <si>
    <t>Status</t>
  </si>
  <si>
    <t>Exited Early</t>
  </si>
  <si>
    <t>Suspended</t>
  </si>
  <si>
    <t>Exited</t>
  </si>
  <si>
    <t>N/A</t>
  </si>
  <si>
    <t>Total Expenses to date</t>
  </si>
  <si>
    <t>Hours completed for month</t>
  </si>
  <si>
    <t>Member First and Last Name</t>
  </si>
  <si>
    <t>Total hours Served to date</t>
  </si>
  <si>
    <t>No</t>
  </si>
  <si>
    <t>Yes</t>
  </si>
  <si>
    <t>Cost/MSY</t>
  </si>
  <si>
    <t>Total Member Positions</t>
  </si>
  <si>
    <t>Max. Expenses  for month</t>
  </si>
  <si>
    <t>Has this slot been previously occupied?</t>
  </si>
  <si>
    <t>EE Compelling</t>
  </si>
  <si>
    <t>Utah Commission on Service and Volunteerism</t>
  </si>
  <si>
    <t>Program</t>
  </si>
  <si>
    <t>Initial Grant Amount</t>
  </si>
  <si>
    <t>Funds Remaining</t>
  </si>
  <si>
    <t>Total Funds Remaining</t>
  </si>
  <si>
    <t>Quarter 2 Draw</t>
  </si>
  <si>
    <t>Quarter 3 Draw</t>
  </si>
  <si>
    <t>Quarter 4 Draw</t>
  </si>
  <si>
    <t>Totals</t>
  </si>
  <si>
    <t>Slot Type</t>
  </si>
  <si>
    <t>Code</t>
  </si>
  <si>
    <t>MSY Conversion Factor</t>
  </si>
  <si>
    <t>Max Hrs Limit</t>
  </si>
  <si>
    <t>Full Time</t>
  </si>
  <si>
    <t>FT</t>
  </si>
  <si>
    <t>Half Time</t>
  </si>
  <si>
    <t>HT</t>
  </si>
  <si>
    <t>Reduced Half Time</t>
  </si>
  <si>
    <t>RHT</t>
  </si>
  <si>
    <t>Quarter Time</t>
  </si>
  <si>
    <t>QT</t>
  </si>
  <si>
    <t>Minimum Time</t>
  </si>
  <si>
    <t>MT</t>
  </si>
  <si>
    <t>Three- Quarter- Time, or Reduced Full Time</t>
  </si>
  <si>
    <t>TQT or RFT</t>
  </si>
  <si>
    <t>Quarter 5 Draw</t>
  </si>
  <si>
    <t>July 2019</t>
  </si>
  <si>
    <t>September 2020</t>
  </si>
  <si>
    <t>Fixed Amount Grant Drawdown Request Instructions</t>
  </si>
  <si>
    <t>Provide total $ amount previously enrolled member was eligible for</t>
  </si>
  <si>
    <t>If "Yes" in Column B, list name of previously enrolled member.</t>
  </si>
  <si>
    <t>UServeUtah's Administrative Allowance (2%)</t>
  </si>
  <si>
    <t>Cost Per MSY</t>
  </si>
  <si>
    <t>Quarter 1 Minimum 20% Draw</t>
  </si>
  <si>
    <r>
      <rPr>
        <b/>
        <sz val="14"/>
        <rFont val="Calibri"/>
        <family val="2"/>
        <scheme val="minor"/>
      </rPr>
      <t xml:space="preserve"> Fixed Amount Grant Drawdown Requests Procedure</t>
    </r>
    <r>
      <rPr>
        <sz val="11"/>
        <rFont val="Calibri"/>
        <family val="2"/>
        <scheme val="minor"/>
      </rPr>
      <t xml:space="preserve">
This is your workbook for the 2019-2020 program year. Use this workbook to submit your funding drawdown requests.
Prior to submitting your request, please review the Instructions tab to ensure your submissions are complete and accurate. Errors will prompt return of your submission for corrections and/or clarification and could delay reimbursement of requests. Please be sure to review your data entries before submitting.                                                                                                                                                          
If you have any questions, please contact our national service program team
Ruqia Qasim - Finance Specialist, rqasim@utah.gov, 801-245-7219
Elizabeth Oliver - Program Manager, eoliver@utah.gov, 801-245-7221
Scott Keyes - Quality Assurance Specialist, scottkeyes@utah.gov, 801-245-7283</t>
    </r>
  </si>
  <si>
    <r>
      <rPr>
        <b/>
        <sz val="11"/>
        <color rgb="FFFF0000"/>
        <rFont val="Calibri"/>
        <family val="2"/>
        <scheme val="minor"/>
      </rPr>
      <t>Member Hours Calculation Tab</t>
    </r>
    <r>
      <rPr>
        <sz val="11"/>
        <rFont val="Calibri"/>
        <family val="2"/>
        <scheme val="minor"/>
      </rPr>
      <t xml:space="preserve">
Mark members as “In-Service” beginning in the first month of service.
As members exit the program, choose the status that is current as of the last day of the month. 
-Members who leave the program having completed the minimum number of hours should be marked as “Exited.” 
-Members who leave the program early without an education award should be marked as “Exited Early.” 
-Members who leave the program early with an education award should be marked as “EE Compelling.” 
</t>
    </r>
    <r>
      <rPr>
        <b/>
        <sz val="11"/>
        <rFont val="Calibri"/>
        <family val="2"/>
        <scheme val="minor"/>
      </rPr>
      <t>Tracking Refill Slots</t>
    </r>
    <r>
      <rPr>
        <sz val="11"/>
        <rFont val="Calibri"/>
        <family val="2"/>
        <scheme val="minor"/>
      </rPr>
      <t xml:space="preserve"> 
Please use Columns B, C, and D to track the use of refill slots.
**Fill in cells in yellow only**</t>
    </r>
  </si>
  <si>
    <r>
      <rPr>
        <b/>
        <sz val="11"/>
        <rFont val="Calibri"/>
        <family val="2"/>
        <scheme val="minor"/>
      </rPr>
      <t>In IPT</t>
    </r>
    <r>
      <rPr>
        <sz val="11"/>
        <rFont val="Calibri"/>
        <family val="2"/>
        <scheme val="minor"/>
      </rPr>
      <t xml:space="preserve">
To track your members' service hours; you can generate a dashboard report in IPT. Log into your IPT account, and follow these steps: 
At the top menu of your home page, click on "Reports", then select "Dashboard" from the list of options. 
Select your group from a list of options, then click on "Generate Report". This will export data in a PDF file or a CSV file if you've selected that option.  
You can now use this data to report your members' service hours and help you fill out this workbook.
</t>
    </r>
  </si>
  <si>
    <r>
      <rPr>
        <b/>
        <sz val="11"/>
        <rFont val="Calibri"/>
        <family val="2"/>
        <scheme val="minor"/>
      </rPr>
      <t>In e-Grants</t>
    </r>
    <r>
      <rPr>
        <sz val="11"/>
        <rFont val="Calibri"/>
        <family val="2"/>
        <scheme val="minor"/>
      </rPr>
      <t xml:space="preserve">
A "Member Roster Report" can help you obtain information on your members' enrollment dates, member slot types, and number of completed service hours. This report will especially be helpful when you submit your final draw down request. 
To download this report, log into your e-Grants account, and click on "Portal Home". Then, click on "S&amp;N Reports" from the menu on the left hand column, then select "Member Roster Report" from the drop down menu, select your program code, and enter in your program year, then hit submit. This will download the report as a PDF file, or a CSV file if you've selected that option. 
To look up slot information, log into e-Grants, and click on "Portal Home", then click on "Manage Programs" from the menu on the left hand column. Select your program year, and program name, then hit search. Click on your program name, then click on "Slot Info" from the menu on the left hand column.</t>
    </r>
  </si>
  <si>
    <r>
      <rPr>
        <b/>
        <sz val="11"/>
        <color rgb="FF00B050"/>
        <rFont val="Calibri"/>
        <family val="2"/>
        <scheme val="minor"/>
      </rPr>
      <t>Drawdown Requests Tab</t>
    </r>
    <r>
      <rPr>
        <sz val="11"/>
        <rFont val="Calibri"/>
        <family val="2"/>
        <scheme val="minor"/>
      </rPr>
      <t xml:space="preserve">
Use the “Drawdown requests” workbook to fill in the amount of your draw down request each month or quarter. Only fill in fields highlighted in yellow. 
</t>
    </r>
    <r>
      <rPr>
        <b/>
        <sz val="11"/>
        <rFont val="Calibri"/>
        <family val="2"/>
        <scheme val="minor"/>
      </rPr>
      <t>**The commission will allow programs to draw up to 20% of funds immediately to cover initial costs associated with recruiting, selecting, and training members. After the initial draw down, programs may not draw down more funds if they have not earned enough member enrollments to be eligible for the initial 20% draw down. This will ensure programs do not draw funds in excess of members enrolled. After that, programs can draw funds throughout the year based on member enrollment earned.</t>
    </r>
    <r>
      <rPr>
        <sz val="11"/>
        <rFont val="Calibri"/>
        <family val="2"/>
        <scheme val="minor"/>
      </rPr>
      <t xml:space="preserve">
You may request less than what you are eligible to draw as any unused funds will carry over to the next month or quarter. </t>
    </r>
  </si>
  <si>
    <r>
      <rPr>
        <b/>
        <sz val="11"/>
        <rFont val="Calibri"/>
        <family val="2"/>
        <scheme val="minor"/>
      </rPr>
      <t>To Submit Your Drawdown Request</t>
    </r>
    <r>
      <rPr>
        <sz val="11"/>
        <rFont val="Calibri"/>
        <family val="2"/>
        <scheme val="minor"/>
      </rPr>
      <t xml:space="preserve">
When you are finished filling out the appropriate fileds in this workbook, please upload this spreadsheet to IPT as an attachment to your drawdown request along with your invoice.</t>
    </r>
  </si>
  <si>
    <r>
      <t xml:space="preserve">Please Note: Errors or omissions in a previous month should </t>
    </r>
    <r>
      <rPr>
        <b/>
        <i/>
        <u/>
        <sz val="11"/>
        <color indexed="8"/>
        <rFont val="Calibri"/>
        <family val="2"/>
        <scheme val="minor"/>
      </rPr>
      <t>always</t>
    </r>
    <r>
      <rPr>
        <b/>
        <i/>
        <sz val="11"/>
        <color indexed="8"/>
        <rFont val="Calibri"/>
        <family val="2"/>
        <scheme val="minor"/>
      </rPr>
      <t xml:space="preserve"> be corrected in the current or upcoming month. Do not re-open and edit previous reimbursement requests unless directed by UServeUtah staff, as any changes you make in this way will not be reflected in your total payments and could render your workbook erroneous.                                                                                                                                        </t>
    </r>
  </si>
  <si>
    <t>August 2019</t>
  </si>
  <si>
    <t>September 2019</t>
  </si>
  <si>
    <t>October 2019</t>
  </si>
  <si>
    <t>November 2019</t>
  </si>
  <si>
    <t>December 2019</t>
  </si>
  <si>
    <t>January 2020</t>
  </si>
  <si>
    <t>February 2020</t>
  </si>
  <si>
    <t>March 2020</t>
  </si>
  <si>
    <t>April 2020</t>
  </si>
  <si>
    <t>May 2020</t>
  </si>
  <si>
    <t>June 2020</t>
  </si>
  <si>
    <t>July 2020</t>
  </si>
  <si>
    <t>August 2020</t>
  </si>
  <si>
    <t>Monthly Drawdown Eligible For Hours Served</t>
  </si>
  <si>
    <t>Drawdown Request</t>
  </si>
  <si>
    <t>Remainder Of Monthly Eligible Drawdown</t>
  </si>
  <si>
    <t>YTD Drawdowns**</t>
  </si>
  <si>
    <t>**YTD Drawdowns Should Not Exceed Initial Grant Amount</t>
  </si>
  <si>
    <r>
      <t xml:space="preserve">"Monthly Drawdown Eligible for MSY Enrolled" column shows funds eligible to draw each month or quarter. Use "Drawdown Request" column to enter the amount you would like to draw based on information provided in previous column. You may request a lesser amount than what you are eligible to draw each month or quarter.
To request funds on a quarterly basis, enter amount total in </t>
    </r>
    <r>
      <rPr>
        <b/>
        <sz val="11"/>
        <color theme="1"/>
        <rFont val="Arial"/>
        <family val="2"/>
      </rPr>
      <t>last month of each quarter</t>
    </r>
    <r>
      <rPr>
        <sz val="11"/>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</si>
</sst>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0.000"/>
    <numFmt numFmtId="166" formatCode="[$-409]mmmm\-yy;@"/>
  </numFmts>
  <fonts count="35" x14ac:knownFonts="1">
    <font>
      <sz val="10"/>
      <name val="Arial"/>
    </font>
    <font>
      <sz val="11"/>
      <color theme="1"/>
      <name val="Calibri"/>
      <family val="2"/>
      <scheme val="minor"/>
    </font>
    <font>
      <sz val="10"/>
      <name val="Arial"/>
      <family val="2"/>
    </font>
    <font>
      <b/>
      <sz val="10"/>
      <name val="Arial"/>
      <family val="2"/>
    </font>
    <font>
      <sz val="8"/>
      <name val="Arial"/>
      <family val="2"/>
    </font>
    <font>
      <sz val="8"/>
      <name val="Verdana"/>
      <family val="2"/>
    </font>
    <font>
      <b/>
      <sz val="10"/>
      <name val="Verdana"/>
      <family val="2"/>
    </font>
    <font>
      <sz val="7"/>
      <name val="Arial"/>
      <family val="2"/>
    </font>
    <font>
      <sz val="10"/>
      <name val="Verdana"/>
      <family val="2"/>
    </font>
    <font>
      <b/>
      <i/>
      <sz val="11"/>
      <color indexed="8"/>
      <name val="Arial"/>
      <family val="2"/>
    </font>
    <font>
      <b/>
      <i/>
      <sz val="11"/>
      <name val="Arial"/>
      <family val="2"/>
    </font>
    <font>
      <sz val="7"/>
      <name val="Verdana"/>
      <family val="2"/>
    </font>
    <font>
      <sz val="14"/>
      <name val="Arial"/>
      <family val="2"/>
    </font>
    <font>
      <b/>
      <sz val="14"/>
      <name val="Arial"/>
      <family val="2"/>
    </font>
    <font>
      <b/>
      <sz val="8"/>
      <color rgb="FF000000"/>
      <name val="Verdana"/>
      <family val="2"/>
    </font>
    <font>
      <sz val="11"/>
      <name val="Arial"/>
      <family val="2"/>
    </font>
    <font>
      <b/>
      <sz val="12"/>
      <color theme="1"/>
      <name val="Arial"/>
      <family val="2"/>
    </font>
    <font>
      <sz val="9"/>
      <color theme="1"/>
      <name val="Arial"/>
      <family val="2"/>
    </font>
    <font>
      <b/>
      <sz val="11"/>
      <color theme="1"/>
      <name val="Arial"/>
      <family val="2"/>
    </font>
    <font>
      <sz val="11"/>
      <color theme="1"/>
      <name val="Arial"/>
      <family val="2"/>
    </font>
    <font>
      <b/>
      <sz val="11"/>
      <name val="Arial"/>
      <family val="2"/>
    </font>
    <font>
      <sz val="11.5"/>
      <name val="Calibri"/>
      <family val="2"/>
    </font>
    <font>
      <sz val="12"/>
      <name val="Calibri"/>
      <family val="2"/>
    </font>
    <font>
      <sz val="12"/>
      <color rgb="FF000000"/>
      <name val="Garamond"/>
      <family val="1"/>
    </font>
    <font>
      <sz val="11"/>
      <name val="Calibri"/>
      <family val="2"/>
      <scheme val="minor"/>
    </font>
    <font>
      <b/>
      <sz val="14"/>
      <name val="Calibri"/>
      <family val="2"/>
      <scheme val="minor"/>
    </font>
    <font>
      <b/>
      <sz val="16"/>
      <name val="Calibri"/>
      <family val="2"/>
      <scheme val="minor"/>
    </font>
    <font>
      <b/>
      <sz val="11"/>
      <color rgb="FFFF0000"/>
      <name val="Calibri"/>
      <family val="2"/>
      <scheme val="minor"/>
    </font>
    <font>
      <b/>
      <sz val="11"/>
      <name val="Calibri"/>
      <family val="2"/>
      <scheme val="minor"/>
    </font>
    <font>
      <b/>
      <sz val="11"/>
      <color rgb="FF00B050"/>
      <name val="Calibri"/>
      <family val="2"/>
      <scheme val="minor"/>
    </font>
    <font>
      <b/>
      <i/>
      <sz val="11"/>
      <color indexed="8"/>
      <name val="Calibri"/>
      <family val="2"/>
      <scheme val="minor"/>
    </font>
    <font>
      <b/>
      <i/>
      <u/>
      <sz val="11"/>
      <color indexed="8"/>
      <name val="Calibri"/>
      <family val="2"/>
      <scheme val="minor"/>
    </font>
    <font>
      <b/>
      <sz val="8"/>
      <name val="Verdana"/>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
      <patternFill patternType="solid">
        <fgColor rgb="FF92D050"/>
        <bgColor indexed="64"/>
      </patternFill>
    </fill>
    <fill>
      <patternFill patternType="solid">
        <fgColor theme="3" tint="0.59999389629810485"/>
        <bgColor indexed="64"/>
      </patternFill>
    </fill>
  </fills>
  <borders count="40">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22"/>
      </left>
      <right style="medium">
        <color indexed="64"/>
      </right>
      <top style="medium">
        <color indexed="64"/>
      </top>
      <bottom style="thin">
        <color indexed="64"/>
      </bottom>
      <diagonal/>
    </border>
    <border>
      <left style="thin">
        <color indexed="22"/>
      </left>
      <right style="thin">
        <color indexed="22"/>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medium">
        <color indexed="64"/>
      </top>
      <bottom style="thin">
        <color indexed="64"/>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22"/>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thin">
        <color indexed="22"/>
      </right>
      <top/>
      <bottom style="thin">
        <color indexed="64"/>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theme="3" tint="0.39997558519241921"/>
      </top>
      <bottom style="thin">
        <color theme="3" tint="0.39997558519241921"/>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22"/>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theme="3" tint="0.39997558519241921"/>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7">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1" fillId="0" borderId="0"/>
  </cellStyleXfs>
  <cellXfs count="165">
    <xf numFmtId="0" fontId="0" fillId="0" borderId="0" xfId="0"/>
    <xf numFmtId="0" fontId="0" fillId="0" borderId="0" xfId="0" applyBorder="1"/>
    <xf numFmtId="0" fontId="5" fillId="0" borderId="0" xfId="0" applyFont="1"/>
    <xf numFmtId="17" fontId="5" fillId="0" borderId="4" xfId="0" applyNumberFormat="1" applyFont="1" applyBorder="1" applyAlignment="1" applyProtection="1">
      <alignment horizontal="center"/>
      <protection locked="0"/>
    </xf>
    <xf numFmtId="0" fontId="5" fillId="0" borderId="4" xfId="0" applyFont="1" applyBorder="1" applyAlignment="1" applyProtection="1">
      <alignment wrapText="1"/>
      <protection locked="0"/>
    </xf>
    <xf numFmtId="0" fontId="5" fillId="0" borderId="0" xfId="0" applyFont="1" applyProtection="1"/>
    <xf numFmtId="44" fontId="5" fillId="0" borderId="5" xfId="1" applyFont="1" applyBorder="1" applyProtection="1"/>
    <xf numFmtId="0" fontId="0" fillId="0" borderId="0" xfId="0" applyFill="1" applyBorder="1"/>
    <xf numFmtId="0" fontId="5" fillId="0" borderId="4" xfId="0" applyFont="1" applyBorder="1" applyAlignment="1" applyProtection="1">
      <alignment wrapText="1"/>
    </xf>
    <xf numFmtId="0" fontId="3" fillId="0" borderId="7" xfId="0" applyFont="1" applyBorder="1" applyAlignment="1" applyProtection="1"/>
    <xf numFmtId="0" fontId="3" fillId="0" borderId="7" xfId="0" applyFont="1" applyBorder="1" applyAlignment="1" applyProtection="1">
      <protection locked="0"/>
    </xf>
    <xf numFmtId="0" fontId="5" fillId="0" borderId="0" xfId="0" applyFont="1" applyFill="1" applyProtection="1"/>
    <xf numFmtId="0" fontId="0" fillId="0" borderId="7" xfId="0" applyFill="1" applyBorder="1" applyAlignment="1" applyProtection="1"/>
    <xf numFmtId="0" fontId="5" fillId="0" borderId="4" xfId="0" applyFont="1" applyFill="1" applyBorder="1" applyAlignment="1" applyProtection="1">
      <alignment wrapText="1"/>
    </xf>
    <xf numFmtId="165" fontId="5" fillId="0" borderId="11" xfId="0" applyNumberFormat="1" applyFont="1" applyFill="1" applyBorder="1" applyProtection="1"/>
    <xf numFmtId="0" fontId="0" fillId="0" borderId="0" xfId="0" applyAlignment="1">
      <alignment wrapText="1"/>
    </xf>
    <xf numFmtId="0" fontId="10" fillId="0" borderId="0" xfId="0" applyFont="1" applyAlignment="1">
      <alignment wrapText="1"/>
    </xf>
    <xf numFmtId="44" fontId="5" fillId="0" borderId="0" xfId="0" applyNumberFormat="1" applyFont="1" applyFill="1" applyProtection="1"/>
    <xf numFmtId="0" fontId="5" fillId="0" borderId="12" xfId="0" applyFont="1" applyBorder="1"/>
    <xf numFmtId="0" fontId="11" fillId="0" borderId="13" xfId="0" applyFont="1" applyBorder="1" applyAlignment="1">
      <alignment wrapText="1"/>
    </xf>
    <xf numFmtId="0" fontId="5" fillId="0" borderId="11" xfId="0" applyFont="1" applyFill="1" applyBorder="1" applyProtection="1">
      <protection locked="0"/>
    </xf>
    <xf numFmtId="0" fontId="5" fillId="0" borderId="15" xfId="0" applyFont="1" applyFill="1" applyBorder="1" applyProtection="1">
      <protection locked="0"/>
    </xf>
    <xf numFmtId="0" fontId="14" fillId="0" borderId="11" xfId="0" applyFont="1" applyFill="1" applyBorder="1" applyAlignment="1">
      <alignment horizontal="left" indent="1"/>
    </xf>
    <xf numFmtId="2" fontId="5" fillId="0" borderId="11" xfId="0" applyNumberFormat="1" applyFont="1" applyFill="1" applyBorder="1"/>
    <xf numFmtId="44" fontId="5" fillId="0" borderId="16" xfId="1" applyFont="1" applyFill="1" applyBorder="1"/>
    <xf numFmtId="44" fontId="5" fillId="0" borderId="11" xfId="0" applyNumberFormat="1" applyFont="1" applyFill="1" applyBorder="1" applyProtection="1"/>
    <xf numFmtId="165" fontId="5" fillId="0" borderId="11" xfId="0" applyNumberFormat="1" applyFont="1" applyFill="1" applyBorder="1"/>
    <xf numFmtId="44" fontId="5" fillId="0" borderId="11" xfId="1" applyFont="1" applyFill="1" applyBorder="1" applyProtection="1"/>
    <xf numFmtId="0" fontId="5" fillId="0" borderId="11" xfId="0" applyFont="1" applyFill="1" applyBorder="1"/>
    <xf numFmtId="44" fontId="5" fillId="0" borderId="21" xfId="1" applyFont="1" applyBorder="1" applyProtection="1"/>
    <xf numFmtId="0" fontId="8" fillId="4" borderId="8" xfId="0" applyFont="1" applyFill="1" applyBorder="1" applyAlignment="1" applyProtection="1">
      <alignment horizontal="left" vertical="top"/>
      <protection locked="0"/>
    </xf>
    <xf numFmtId="0" fontId="0" fillId="0" borderId="0" xfId="0" applyAlignment="1"/>
    <xf numFmtId="0" fontId="12" fillId="0" borderId="0" xfId="0" applyFont="1"/>
    <xf numFmtId="0" fontId="0" fillId="0" borderId="0" xfId="0" applyBorder="1" applyAlignment="1">
      <alignment wrapText="1"/>
    </xf>
    <xf numFmtId="0" fontId="2" fillId="0" borderId="0" xfId="0" quotePrefix="1" applyFont="1" applyBorder="1"/>
    <xf numFmtId="0" fontId="8" fillId="0" borderId="0" xfId="0" applyFont="1" applyBorder="1" applyAlignment="1"/>
    <xf numFmtId="0" fontId="5" fillId="0" borderId="8" xfId="0" applyFont="1" applyBorder="1" applyAlignment="1" applyProtection="1">
      <alignment wrapText="1"/>
      <protection locked="0"/>
    </xf>
    <xf numFmtId="0" fontId="5" fillId="2" borderId="28" xfId="0" applyFont="1" applyFill="1" applyBorder="1" applyAlignment="1" applyProtection="1">
      <alignment wrapText="1"/>
      <protection locked="0"/>
    </xf>
    <xf numFmtId="0" fontId="0" fillId="0" borderId="0" xfId="0" applyAlignment="1"/>
    <xf numFmtId="0" fontId="2" fillId="0" borderId="0" xfId="0" applyFont="1" applyFill="1" applyAlignment="1">
      <alignment vertical="top" wrapText="1"/>
    </xf>
    <xf numFmtId="0" fontId="2" fillId="0" borderId="0" xfId="0" applyFont="1" applyFill="1" applyBorder="1" applyAlignment="1">
      <alignment vertical="top" wrapText="1"/>
    </xf>
    <xf numFmtId="0" fontId="2" fillId="0" borderId="0" xfId="0" applyFont="1" applyFill="1" applyBorder="1" applyAlignment="1">
      <alignment wrapText="1"/>
    </xf>
    <xf numFmtId="0" fontId="0" fillId="0" borderId="0" xfId="0" applyFill="1" applyBorder="1" applyAlignment="1">
      <alignment wrapText="1"/>
    </xf>
    <xf numFmtId="0" fontId="0" fillId="0" borderId="0" xfId="0" applyFill="1" applyBorder="1" applyAlignment="1"/>
    <xf numFmtId="0" fontId="2" fillId="0" borderId="0" xfId="0" applyFont="1" applyFill="1" applyBorder="1" applyAlignment="1">
      <alignment vertical="top"/>
    </xf>
    <xf numFmtId="0" fontId="0" fillId="0" borderId="0" xfId="0" applyFill="1" applyBorder="1" applyAlignment="1">
      <alignment vertical="top" wrapText="1"/>
    </xf>
    <xf numFmtId="0" fontId="2" fillId="0" borderId="0" xfId="0" applyFont="1" applyFill="1" applyAlignment="1" applyProtection="1">
      <alignment vertical="top"/>
    </xf>
    <xf numFmtId="0" fontId="0" fillId="0" borderId="0" xfId="0" applyFill="1" applyAlignment="1"/>
    <xf numFmtId="0" fontId="13" fillId="0" borderId="0" xfId="0" applyFont="1" applyBorder="1" applyAlignment="1">
      <alignment horizontal="center" vertical="center"/>
    </xf>
    <xf numFmtId="0" fontId="2" fillId="0" borderId="0" xfId="2"/>
    <xf numFmtId="0" fontId="4" fillId="0" borderId="0" xfId="0" applyFont="1" applyBorder="1" applyAlignment="1">
      <alignment vertical="top" wrapText="1"/>
    </xf>
    <xf numFmtId="0" fontId="7" fillId="0" borderId="0" xfId="0" applyFont="1" applyBorder="1" applyAlignment="1">
      <alignment vertical="top" wrapText="1"/>
    </xf>
    <xf numFmtId="0" fontId="17" fillId="0" borderId="0" xfId="0" applyFont="1" applyProtection="1">
      <protection locked="0"/>
    </xf>
    <xf numFmtId="0" fontId="16" fillId="0" borderId="0" xfId="0" applyFont="1" applyProtection="1">
      <protection locked="0"/>
    </xf>
    <xf numFmtId="0" fontId="19" fillId="0" borderId="0" xfId="0" applyFont="1" applyProtection="1">
      <protection locked="0"/>
    </xf>
    <xf numFmtId="0" fontId="18" fillId="0" borderId="0" xfId="0" applyFont="1" applyBorder="1" applyProtection="1">
      <protection locked="0"/>
    </xf>
    <xf numFmtId="44" fontId="19" fillId="0" borderId="0" xfId="1" applyFont="1" applyBorder="1" applyProtection="1">
      <protection locked="0"/>
    </xf>
    <xf numFmtId="9" fontId="19" fillId="0" borderId="0" xfId="3" applyFont="1" applyBorder="1" applyProtection="1">
      <protection locked="0"/>
    </xf>
    <xf numFmtId="0" fontId="18" fillId="0" borderId="0" xfId="0" applyFont="1" applyProtection="1">
      <protection locked="0"/>
    </xf>
    <xf numFmtId="0" fontId="18" fillId="0" borderId="8" xfId="0" applyFont="1" applyBorder="1" applyProtection="1">
      <protection locked="0"/>
    </xf>
    <xf numFmtId="0" fontId="18" fillId="5" borderId="3" xfId="0" applyNumberFormat="1" applyFont="1" applyFill="1" applyBorder="1" applyAlignment="1" applyProtection="1">
      <alignment horizontal="center" wrapText="1"/>
      <protection locked="0"/>
    </xf>
    <xf numFmtId="44" fontId="15" fillId="3" borderId="29" xfId="0" applyNumberFormat="1" applyFont="1" applyFill="1" applyBorder="1" applyProtection="1"/>
    <xf numFmtId="44" fontId="15" fillId="5" borderId="29" xfId="1" applyFont="1" applyFill="1" applyBorder="1" applyProtection="1">
      <protection locked="0"/>
    </xf>
    <xf numFmtId="44" fontId="19" fillId="3" borderId="30" xfId="1" applyFont="1" applyFill="1" applyBorder="1" applyProtection="1"/>
    <xf numFmtId="166" fontId="20" fillId="7" borderId="1" xfId="0" applyNumberFormat="1" applyFont="1" applyFill="1" applyBorder="1" applyAlignment="1" applyProtection="1">
      <alignment horizontal="right"/>
      <protection locked="0"/>
    </xf>
    <xf numFmtId="44" fontId="15" fillId="7" borderId="29" xfId="0" applyNumberFormat="1" applyFont="1" applyFill="1" applyBorder="1" applyProtection="1"/>
    <xf numFmtId="44" fontId="15" fillId="7" borderId="29" xfId="1" applyFont="1" applyFill="1" applyBorder="1" applyProtection="1"/>
    <xf numFmtId="44" fontId="19" fillId="7" borderId="30" xfId="1" applyFont="1" applyFill="1" applyBorder="1" applyProtection="1"/>
    <xf numFmtId="0" fontId="19" fillId="0" borderId="0" xfId="1" applyNumberFormat="1" applyFont="1" applyProtection="1">
      <protection locked="0"/>
    </xf>
    <xf numFmtId="0" fontId="19" fillId="0" borderId="0" xfId="3" applyNumberFormat="1" applyFont="1" applyProtection="1">
      <protection locked="0"/>
    </xf>
    <xf numFmtId="0" fontId="19" fillId="0" borderId="0" xfId="0" applyNumberFormat="1" applyFont="1" applyProtection="1">
      <protection locked="0"/>
    </xf>
    <xf numFmtId="44" fontId="19" fillId="0" borderId="0" xfId="1" applyFont="1" applyProtection="1">
      <protection locked="0"/>
    </xf>
    <xf numFmtId="9" fontId="19" fillId="0" borderId="0" xfId="3" applyFont="1" applyProtection="1">
      <protection locked="0"/>
    </xf>
    <xf numFmtId="0" fontId="21" fillId="0" borderId="16" xfId="0" applyFont="1" applyBorder="1" applyAlignment="1">
      <alignment vertical="center" wrapText="1"/>
    </xf>
    <xf numFmtId="0" fontId="21" fillId="0" borderId="18" xfId="0" applyFont="1" applyBorder="1" applyAlignment="1">
      <alignment vertical="center" wrapText="1"/>
    </xf>
    <xf numFmtId="0" fontId="22" fillId="0" borderId="32" xfId="0" applyFont="1" applyBorder="1" applyAlignment="1">
      <alignment vertical="center" wrapText="1"/>
    </xf>
    <xf numFmtId="0" fontId="22" fillId="0" borderId="27" xfId="0" applyFont="1" applyBorder="1" applyAlignment="1">
      <alignment vertical="center" wrapText="1"/>
    </xf>
    <xf numFmtId="0" fontId="23" fillId="0" borderId="27" xfId="0" applyFont="1" applyBorder="1" applyAlignment="1">
      <alignment vertical="center" wrapText="1"/>
    </xf>
    <xf numFmtId="0" fontId="21" fillId="0" borderId="0" xfId="0" applyFont="1" applyAlignment="1">
      <alignment vertical="center"/>
    </xf>
    <xf numFmtId="0" fontId="23" fillId="0" borderId="0" xfId="0" applyFont="1" applyAlignment="1">
      <alignment vertical="center"/>
    </xf>
    <xf numFmtId="0" fontId="22" fillId="0" borderId="0" xfId="0" applyFont="1" applyAlignment="1">
      <alignment vertical="center"/>
    </xf>
    <xf numFmtId="0" fontId="22" fillId="0" borderId="16" xfId="0" applyFont="1" applyBorder="1" applyAlignment="1">
      <alignment vertical="center" wrapText="1"/>
    </xf>
    <xf numFmtId="0" fontId="23" fillId="0" borderId="16" xfId="0" applyFont="1" applyBorder="1" applyAlignment="1">
      <alignment vertical="center" wrapText="1"/>
    </xf>
    <xf numFmtId="0" fontId="2" fillId="0" borderId="0" xfId="0" applyFont="1" applyBorder="1"/>
    <xf numFmtId="49" fontId="20" fillId="0" borderId="1" xfId="0" applyNumberFormat="1" applyFont="1" applyBorder="1" applyProtection="1">
      <protection locked="0"/>
    </xf>
    <xf numFmtId="0" fontId="2" fillId="0" borderId="0" xfId="0" applyFont="1" applyFill="1" applyBorder="1" applyAlignment="1" applyProtection="1">
      <alignment vertical="top" wrapText="1"/>
    </xf>
    <xf numFmtId="0" fontId="2" fillId="0" borderId="0" xfId="0" applyFont="1" applyFill="1" applyBorder="1" applyAlignment="1" applyProtection="1">
      <alignment horizontal="left" vertical="top" wrapText="1"/>
    </xf>
    <xf numFmtId="0" fontId="3" fillId="0" borderId="7" xfId="0" applyFont="1" applyBorder="1" applyAlignment="1" applyProtection="1">
      <protection locked="0"/>
    </xf>
    <xf numFmtId="17" fontId="5" fillId="0" borderId="8" xfId="0" applyNumberFormat="1" applyFont="1" applyBorder="1" applyAlignment="1" applyProtection="1">
      <alignment horizontal="center"/>
      <protection locked="0"/>
    </xf>
    <xf numFmtId="0" fontId="5" fillId="2" borderId="8" xfId="0" applyFont="1" applyFill="1" applyBorder="1" applyAlignment="1" applyProtection="1">
      <alignment wrapText="1"/>
      <protection locked="0"/>
    </xf>
    <xf numFmtId="44" fontId="8" fillId="4" borderId="8" xfId="1" applyFont="1" applyFill="1" applyBorder="1" applyAlignment="1" applyProtection="1">
      <alignment horizontal="left" vertical="top"/>
      <protection locked="0"/>
    </xf>
    <xf numFmtId="44" fontId="18" fillId="0" borderId="0" xfId="1" applyFont="1" applyBorder="1" applyProtection="1"/>
    <xf numFmtId="0" fontId="19" fillId="0" borderId="0" xfId="0" applyFont="1" applyBorder="1" applyProtection="1"/>
    <xf numFmtId="44" fontId="18" fillId="0" borderId="0" xfId="0" applyNumberFormat="1" applyFont="1" applyFill="1" applyBorder="1" applyProtection="1"/>
    <xf numFmtId="0" fontId="16" fillId="0" borderId="0" xfId="0" applyFont="1" applyBorder="1" applyAlignment="1" applyProtection="1">
      <alignment horizontal="center" wrapText="1"/>
      <protection locked="0"/>
    </xf>
    <xf numFmtId="44" fontId="19" fillId="0" borderId="0" xfId="0" applyNumberFormat="1" applyFont="1" applyBorder="1" applyProtection="1">
      <protection locked="0"/>
    </xf>
    <xf numFmtId="44" fontId="15" fillId="7" borderId="30" xfId="1" applyFont="1" applyFill="1" applyBorder="1" applyProtection="1"/>
    <xf numFmtId="2" fontId="5" fillId="2" borderId="33" xfId="0" applyNumberFormat="1" applyFont="1" applyFill="1" applyBorder="1" applyProtection="1">
      <protection locked="0"/>
    </xf>
    <xf numFmtId="2" fontId="5" fillId="0" borderId="10" xfId="0" applyNumberFormat="1" applyFont="1" applyFill="1" applyBorder="1" applyProtection="1"/>
    <xf numFmtId="2" fontId="5" fillId="2" borderId="6" xfId="0" applyNumberFormat="1" applyFont="1" applyFill="1" applyBorder="1" applyProtection="1">
      <protection locked="0"/>
    </xf>
    <xf numFmtId="0" fontId="19" fillId="0" borderId="0" xfId="0" applyFont="1" applyFill="1" applyAlignment="1" applyProtection="1">
      <alignment wrapText="1"/>
      <protection locked="0"/>
    </xf>
    <xf numFmtId="0" fontId="19" fillId="0" borderId="0" xfId="0" applyFont="1" applyFill="1" applyAlignment="1" applyProtection="1">
      <alignment horizontal="center" wrapText="1"/>
      <protection locked="0"/>
    </xf>
    <xf numFmtId="44" fontId="0" fillId="0" borderId="0" xfId="1" applyFont="1"/>
    <xf numFmtId="44" fontId="18" fillId="0" borderId="0" xfId="3" applyNumberFormat="1" applyFont="1" applyFill="1" applyBorder="1" applyProtection="1"/>
    <xf numFmtId="164" fontId="18" fillId="0" borderId="0" xfId="3" applyNumberFormat="1" applyFont="1" applyFill="1" applyBorder="1" applyProtection="1"/>
    <xf numFmtId="0" fontId="18" fillId="3" borderId="2" xfId="0" applyNumberFormat="1" applyFont="1" applyFill="1" applyBorder="1" applyAlignment="1" applyProtection="1">
      <alignment horizontal="center" wrapText="1"/>
    </xf>
    <xf numFmtId="0" fontId="18" fillId="3" borderId="2" xfId="0" applyFont="1" applyFill="1" applyBorder="1" applyAlignment="1" applyProtection="1">
      <alignment horizontal="center" wrapText="1"/>
    </xf>
    <xf numFmtId="44" fontId="15" fillId="3" borderId="30" xfId="1" applyFont="1" applyFill="1" applyBorder="1" applyProtection="1"/>
    <xf numFmtId="0" fontId="18" fillId="3" borderId="3" xfId="0" applyNumberFormat="1" applyFont="1" applyFill="1" applyBorder="1" applyAlignment="1" applyProtection="1">
      <alignment horizontal="center" wrapText="1"/>
    </xf>
    <xf numFmtId="0" fontId="18" fillId="0" borderId="17" xfId="0" applyFont="1" applyBorder="1" applyProtection="1"/>
    <xf numFmtId="0" fontId="9" fillId="0" borderId="26" xfId="0" applyFont="1" applyFill="1" applyBorder="1" applyAlignment="1">
      <alignment vertical="top" wrapText="1"/>
    </xf>
    <xf numFmtId="12" fontId="32" fillId="0" borderId="19" xfId="0" applyNumberFormat="1" applyFont="1" applyFill="1" applyBorder="1" applyAlignment="1" applyProtection="1">
      <alignment horizontal="left"/>
    </xf>
    <xf numFmtId="39" fontId="32" fillId="0" borderId="20" xfId="0" applyNumberFormat="1" applyFont="1" applyFill="1" applyBorder="1" applyAlignment="1" applyProtection="1">
      <alignment horizontal="left"/>
    </xf>
    <xf numFmtId="0" fontId="16" fillId="0" borderId="8" xfId="0" applyFont="1" applyBorder="1" applyProtection="1"/>
    <xf numFmtId="44" fontId="16" fillId="0" borderId="8" xfId="1" applyFont="1" applyBorder="1" applyAlignment="1" applyProtection="1">
      <alignment horizontal="center" wrapText="1"/>
    </xf>
    <xf numFmtId="9" fontId="16" fillId="0" borderId="8" xfId="3" applyFont="1" applyBorder="1" applyAlignment="1" applyProtection="1">
      <alignment horizontal="center" wrapText="1"/>
    </xf>
    <xf numFmtId="9" fontId="16" fillId="0" borderId="8" xfId="3" applyFont="1" applyBorder="1" applyAlignment="1" applyProtection="1">
      <alignment horizontal="center"/>
    </xf>
    <xf numFmtId="44" fontId="16" fillId="0" borderId="8" xfId="1" applyFont="1" applyBorder="1" applyAlignment="1" applyProtection="1">
      <alignment horizontal="center"/>
    </xf>
    <xf numFmtId="0" fontId="16" fillId="0" borderId="8" xfId="0" applyFont="1" applyBorder="1" applyAlignment="1" applyProtection="1">
      <alignment horizontal="center" wrapText="1"/>
    </xf>
    <xf numFmtId="0" fontId="19" fillId="3" borderId="37" xfId="0" applyFont="1" applyFill="1" applyBorder="1" applyAlignment="1" applyProtection="1">
      <alignment wrapText="1"/>
    </xf>
    <xf numFmtId="44" fontId="19" fillId="3" borderId="37" xfId="1" applyFont="1" applyFill="1" applyBorder="1" applyProtection="1"/>
    <xf numFmtId="44" fontId="19" fillId="6" borderId="37" xfId="0" applyNumberFormat="1" applyFont="1" applyFill="1" applyBorder="1" applyProtection="1"/>
    <xf numFmtId="44" fontId="18" fillId="0" borderId="39" xfId="1" applyNumberFormat="1" applyFont="1" applyBorder="1" applyProtection="1"/>
    <xf numFmtId="44" fontId="18" fillId="0" borderId="38" xfId="3" applyNumberFormat="1" applyFont="1" applyBorder="1" applyProtection="1"/>
    <xf numFmtId="44" fontId="18" fillId="0" borderId="4" xfId="1" applyFont="1" applyBorder="1" applyProtection="1"/>
    <xf numFmtId="0" fontId="26" fillId="0" borderId="0" xfId="0" applyFont="1" applyBorder="1" applyAlignment="1">
      <alignment horizontal="center" vertical="center"/>
    </xf>
    <xf numFmtId="0" fontId="24" fillId="0" borderId="22" xfId="0" applyFont="1" applyBorder="1" applyAlignment="1">
      <alignment horizontal="center" vertical="top" wrapText="1"/>
    </xf>
    <xf numFmtId="0" fontId="24" fillId="0" borderId="23" xfId="0" applyFont="1" applyBorder="1" applyAlignment="1">
      <alignment horizontal="center" vertical="top"/>
    </xf>
    <xf numFmtId="0" fontId="24" fillId="0" borderId="24" xfId="0" applyFont="1" applyBorder="1" applyAlignment="1">
      <alignment horizontal="center" vertical="top"/>
    </xf>
    <xf numFmtId="0" fontId="24" fillId="0" borderId="25" xfId="0" applyFont="1" applyBorder="1" applyAlignment="1">
      <alignment horizontal="center" vertical="top"/>
    </xf>
    <xf numFmtId="0" fontId="24" fillId="0" borderId="0" xfId="0" applyFont="1" applyBorder="1" applyAlignment="1">
      <alignment horizontal="center" vertical="top"/>
    </xf>
    <xf numFmtId="0" fontId="24" fillId="0" borderId="9" xfId="0" applyFont="1" applyBorder="1" applyAlignment="1">
      <alignment horizontal="center" vertical="top"/>
    </xf>
    <xf numFmtId="0" fontId="24" fillId="0" borderId="14" xfId="0" applyFont="1" applyBorder="1" applyAlignment="1">
      <alignment horizontal="center" vertical="top"/>
    </xf>
    <xf numFmtId="0" fontId="24" fillId="0" borderId="26" xfId="0" applyFont="1" applyBorder="1" applyAlignment="1">
      <alignment horizontal="center" vertical="top"/>
    </xf>
    <xf numFmtId="0" fontId="24" fillId="0" borderId="27" xfId="0" applyFont="1" applyBorder="1" applyAlignment="1">
      <alignment horizontal="center" vertical="top"/>
    </xf>
    <xf numFmtId="0" fontId="24" fillId="0" borderId="17" xfId="0" applyFont="1" applyFill="1" applyBorder="1" applyAlignment="1" applyProtection="1">
      <alignment horizontal="left" vertical="top" wrapText="1"/>
    </xf>
    <xf numFmtId="0" fontId="24" fillId="0" borderId="31" xfId="0" applyFont="1" applyFill="1" applyBorder="1" applyAlignment="1" applyProtection="1">
      <alignment horizontal="left" vertical="top" wrapText="1"/>
    </xf>
    <xf numFmtId="0" fontId="24" fillId="0" borderId="18" xfId="0" applyFont="1" applyFill="1" applyBorder="1" applyAlignment="1" applyProtection="1">
      <alignment horizontal="left" vertical="top" wrapText="1"/>
    </xf>
    <xf numFmtId="0" fontId="26" fillId="0" borderId="11" xfId="0" applyFont="1" applyBorder="1" applyAlignment="1">
      <alignment horizontal="center" vertical="center"/>
    </xf>
    <xf numFmtId="0" fontId="24" fillId="0" borderId="22" xfId="0" applyFont="1" applyBorder="1" applyAlignment="1">
      <alignment horizontal="left" vertical="top" wrapText="1"/>
    </xf>
    <xf numFmtId="0" fontId="24" fillId="0" borderId="23" xfId="0" applyFont="1" applyBorder="1" applyAlignment="1">
      <alignment horizontal="left" vertical="top" wrapText="1"/>
    </xf>
    <xf numFmtId="0" fontId="24" fillId="0" borderId="24" xfId="0" applyFont="1" applyBorder="1" applyAlignment="1">
      <alignment horizontal="left" vertical="top" wrapText="1"/>
    </xf>
    <xf numFmtId="0" fontId="24" fillId="0" borderId="25" xfId="0" applyFont="1" applyBorder="1" applyAlignment="1">
      <alignment horizontal="left" vertical="top" wrapText="1"/>
    </xf>
    <xf numFmtId="0" fontId="24" fillId="0" borderId="0" xfId="0" applyFont="1" applyBorder="1" applyAlignment="1">
      <alignment horizontal="left" vertical="top" wrapText="1"/>
    </xf>
    <xf numFmtId="0" fontId="24" fillId="0" borderId="9" xfId="0" applyFont="1" applyBorder="1" applyAlignment="1">
      <alignment horizontal="left" vertical="top" wrapText="1"/>
    </xf>
    <xf numFmtId="0" fontId="24" fillId="0" borderId="14" xfId="0" applyFont="1" applyBorder="1" applyAlignment="1">
      <alignment horizontal="left" vertical="top" wrapText="1"/>
    </xf>
    <xf numFmtId="0" fontId="24" fillId="0" borderId="26" xfId="0" applyFont="1" applyBorder="1" applyAlignment="1">
      <alignment horizontal="left" vertical="top" wrapText="1"/>
    </xf>
    <xf numFmtId="0" fontId="24" fillId="0" borderId="27" xfId="0" applyFont="1" applyBorder="1" applyAlignment="1">
      <alignment horizontal="left" vertical="top" wrapText="1"/>
    </xf>
    <xf numFmtId="0" fontId="30" fillId="5" borderId="0" xfId="0" applyFont="1" applyFill="1" applyAlignment="1">
      <alignment horizontal="center" vertical="top" wrapText="1"/>
    </xf>
    <xf numFmtId="0" fontId="24" fillId="0" borderId="22" xfId="0" applyFont="1" applyBorder="1" applyAlignment="1">
      <alignment horizontal="left" wrapText="1"/>
    </xf>
    <xf numFmtId="0" fontId="24" fillId="0" borderId="23" xfId="0" applyFont="1" applyBorder="1" applyAlignment="1">
      <alignment horizontal="left" wrapText="1"/>
    </xf>
    <xf numFmtId="0" fontId="24" fillId="0" borderId="24" xfId="0" applyFont="1" applyBorder="1" applyAlignment="1">
      <alignment horizontal="left" wrapText="1"/>
    </xf>
    <xf numFmtId="0" fontId="24" fillId="0" borderId="25" xfId="0" applyFont="1" applyBorder="1" applyAlignment="1">
      <alignment horizontal="left" wrapText="1"/>
    </xf>
    <xf numFmtId="0" fontId="24" fillId="0" borderId="0" xfId="0" applyFont="1" applyBorder="1" applyAlignment="1">
      <alignment horizontal="left" wrapText="1"/>
    </xf>
    <xf numFmtId="0" fontId="24" fillId="0" borderId="9" xfId="0" applyFont="1" applyBorder="1" applyAlignment="1">
      <alignment horizontal="left" wrapText="1"/>
    </xf>
    <xf numFmtId="0" fontId="24" fillId="0" borderId="14" xfId="0" applyFont="1" applyBorder="1" applyAlignment="1">
      <alignment horizontal="left" wrapText="1"/>
    </xf>
    <xf numFmtId="0" fontId="24" fillId="0" borderId="26" xfId="0" applyFont="1" applyBorder="1" applyAlignment="1">
      <alignment horizontal="left" wrapText="1"/>
    </xf>
    <xf numFmtId="0" fontId="24" fillId="0" borderId="27" xfId="0" applyFont="1" applyBorder="1" applyAlignment="1">
      <alignment horizontal="left" wrapText="1"/>
    </xf>
    <xf numFmtId="17" fontId="6" fillId="0" borderId="7" xfId="0" applyNumberFormat="1" applyFont="1" applyBorder="1" applyAlignment="1" applyProtection="1">
      <alignment horizontal="center"/>
      <protection locked="0"/>
    </xf>
    <xf numFmtId="0" fontId="0" fillId="0" borderId="7" xfId="0" applyBorder="1" applyAlignment="1" applyProtection="1">
      <protection locked="0"/>
    </xf>
    <xf numFmtId="0" fontId="3" fillId="0" borderId="7" xfId="0" applyFont="1" applyBorder="1" applyAlignment="1" applyProtection="1">
      <protection locked="0"/>
    </xf>
    <xf numFmtId="0" fontId="19" fillId="5" borderId="0" xfId="0" applyFont="1" applyFill="1" applyAlignment="1" applyProtection="1">
      <alignment horizontal="left" vertical="top" wrapText="1"/>
      <protection locked="0"/>
    </xf>
    <xf numFmtId="0" fontId="18" fillId="3" borderId="34" xfId="0" applyFont="1" applyFill="1" applyBorder="1" applyAlignment="1" applyProtection="1">
      <alignment horizontal="center"/>
      <protection locked="0"/>
    </xf>
    <xf numFmtId="0" fontId="18" fillId="3" borderId="35" xfId="0" applyFont="1" applyFill="1" applyBorder="1" applyAlignment="1" applyProtection="1">
      <alignment horizontal="center"/>
      <protection locked="0"/>
    </xf>
    <xf numFmtId="0" fontId="18" fillId="3" borderId="36" xfId="0" applyFont="1" applyFill="1" applyBorder="1" applyAlignment="1" applyProtection="1">
      <alignment horizontal="center"/>
      <protection locked="0"/>
    </xf>
  </cellXfs>
  <cellStyles count="7">
    <cellStyle name="Currency" xfId="1" builtinId="4"/>
    <cellStyle name="Currency 2" xfId="5"/>
    <cellStyle name="Normal" xfId="0" builtinId="0"/>
    <cellStyle name="Normal 2" xfId="2"/>
    <cellStyle name="Normal 5 2" xfId="6"/>
    <cellStyle name="Percent" xfId="3" builtinId="5"/>
    <cellStyle name="Percent 2" xfId="4"/>
  </cellStyles>
  <dxfs count="19">
    <dxf>
      <font>
        <color theme="4" tint="0.39994506668294322"/>
      </font>
      <fill>
        <patternFill>
          <bgColor theme="4" tint="0.39994506668294322"/>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4" tint="0.39994506668294322"/>
      </font>
      <fill>
        <patternFill>
          <bgColor theme="4" tint="0.39994506668294322"/>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4" tint="0.39994506668294322"/>
      </font>
      <fill>
        <patternFill>
          <bgColor theme="4" tint="0.39994506668294322"/>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4" tint="0.39994506668294322"/>
      </font>
      <fill>
        <patternFill>
          <bgColor theme="4" tint="0.39994506668294322"/>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I32"/>
  <sheetViews>
    <sheetView tabSelected="1" zoomScaleNormal="100" workbookViewId="0">
      <selection activeCell="I25" sqref="I25"/>
    </sheetView>
  </sheetViews>
  <sheetFormatPr defaultColWidth="8.85546875" defaultRowHeight="12.75" x14ac:dyDescent="0.2"/>
  <cols>
    <col min="1" max="1" width="8.7109375" customWidth="1"/>
    <col min="9" max="9" width="13.42578125" customWidth="1"/>
  </cols>
  <sheetData>
    <row r="1" spans="2:9" ht="35.25" customHeight="1" thickBot="1" x14ac:dyDescent="0.25">
      <c r="B1" s="125" t="s">
        <v>17</v>
      </c>
      <c r="C1" s="125"/>
      <c r="D1" s="125"/>
      <c r="E1" s="125"/>
      <c r="F1" s="125"/>
      <c r="G1" s="125"/>
      <c r="H1" s="125"/>
      <c r="I1" s="125"/>
    </row>
    <row r="2" spans="2:9" ht="12.75" customHeight="1" x14ac:dyDescent="0.2">
      <c r="B2" s="126" t="s">
        <v>51</v>
      </c>
      <c r="C2" s="127"/>
      <c r="D2" s="127"/>
      <c r="E2" s="127"/>
      <c r="F2" s="127"/>
      <c r="G2" s="127"/>
      <c r="H2" s="127"/>
      <c r="I2" s="128"/>
    </row>
    <row r="3" spans="2:9" ht="12.75" customHeight="1" x14ac:dyDescent="0.2">
      <c r="B3" s="129"/>
      <c r="C3" s="130"/>
      <c r="D3" s="130"/>
      <c r="E3" s="130"/>
      <c r="F3" s="130"/>
      <c r="G3" s="130"/>
      <c r="H3" s="130"/>
      <c r="I3" s="131"/>
    </row>
    <row r="4" spans="2:9" ht="12.75" customHeight="1" x14ac:dyDescent="0.2">
      <c r="B4" s="129"/>
      <c r="C4" s="130"/>
      <c r="D4" s="130"/>
      <c r="E4" s="130"/>
      <c r="F4" s="130"/>
      <c r="G4" s="130"/>
      <c r="H4" s="130"/>
      <c r="I4" s="131"/>
    </row>
    <row r="5" spans="2:9" ht="12.75" customHeight="1" x14ac:dyDescent="0.2">
      <c r="B5" s="129"/>
      <c r="C5" s="130"/>
      <c r="D5" s="130"/>
      <c r="E5" s="130"/>
      <c r="F5" s="130"/>
      <c r="G5" s="130"/>
      <c r="H5" s="130"/>
      <c r="I5" s="131"/>
    </row>
    <row r="6" spans="2:9" ht="12.75" customHeight="1" x14ac:dyDescent="0.2">
      <c r="B6" s="129"/>
      <c r="C6" s="130"/>
      <c r="D6" s="130"/>
      <c r="E6" s="130"/>
      <c r="F6" s="130"/>
      <c r="G6" s="130"/>
      <c r="H6" s="130"/>
      <c r="I6" s="131"/>
    </row>
    <row r="7" spans="2:9" ht="12.75" customHeight="1" x14ac:dyDescent="0.2">
      <c r="B7" s="129"/>
      <c r="C7" s="130"/>
      <c r="D7" s="130"/>
      <c r="E7" s="130"/>
      <c r="F7" s="130"/>
      <c r="G7" s="130"/>
      <c r="H7" s="130"/>
      <c r="I7" s="131"/>
    </row>
    <row r="8" spans="2:9" ht="12.75" customHeight="1" x14ac:dyDescent="0.2">
      <c r="B8" s="129"/>
      <c r="C8" s="130"/>
      <c r="D8" s="130"/>
      <c r="E8" s="130"/>
      <c r="F8" s="130"/>
      <c r="G8" s="130"/>
      <c r="H8" s="130"/>
      <c r="I8" s="131"/>
    </row>
    <row r="9" spans="2:9" ht="12.75" customHeight="1" x14ac:dyDescent="0.2">
      <c r="B9" s="129"/>
      <c r="C9" s="130"/>
      <c r="D9" s="130"/>
      <c r="E9" s="130"/>
      <c r="F9" s="130"/>
      <c r="G9" s="130"/>
      <c r="H9" s="130"/>
      <c r="I9" s="131"/>
    </row>
    <row r="10" spans="2:9" ht="12.75" customHeight="1" x14ac:dyDescent="0.2">
      <c r="B10" s="129"/>
      <c r="C10" s="130"/>
      <c r="D10" s="130"/>
      <c r="E10" s="130"/>
      <c r="F10" s="130"/>
      <c r="G10" s="130"/>
      <c r="H10" s="130"/>
      <c r="I10" s="131"/>
    </row>
    <row r="11" spans="2:9" ht="12.75" customHeight="1" x14ac:dyDescent="0.2">
      <c r="B11" s="129"/>
      <c r="C11" s="130"/>
      <c r="D11" s="130"/>
      <c r="E11" s="130"/>
      <c r="F11" s="130"/>
      <c r="G11" s="130"/>
      <c r="H11" s="130"/>
      <c r="I11" s="131"/>
    </row>
    <row r="12" spans="2:9" ht="12.75" customHeight="1" x14ac:dyDescent="0.2">
      <c r="B12" s="129"/>
      <c r="C12" s="130"/>
      <c r="D12" s="130"/>
      <c r="E12" s="130"/>
      <c r="F12" s="130"/>
      <c r="G12" s="130"/>
      <c r="H12" s="130"/>
      <c r="I12" s="131"/>
    </row>
    <row r="13" spans="2:9" ht="12.75" customHeight="1" x14ac:dyDescent="0.2">
      <c r="B13" s="129"/>
      <c r="C13" s="130"/>
      <c r="D13" s="130"/>
      <c r="E13" s="130"/>
      <c r="F13" s="130"/>
      <c r="G13" s="130"/>
      <c r="H13" s="130"/>
      <c r="I13" s="131"/>
    </row>
    <row r="14" spans="2:9" ht="12.75" customHeight="1" x14ac:dyDescent="0.2">
      <c r="B14" s="129"/>
      <c r="C14" s="130"/>
      <c r="D14" s="130"/>
      <c r="E14" s="130"/>
      <c r="F14" s="130"/>
      <c r="G14" s="130"/>
      <c r="H14" s="130"/>
      <c r="I14" s="131"/>
    </row>
    <row r="15" spans="2:9" ht="12.75" customHeight="1" x14ac:dyDescent="0.2">
      <c r="B15" s="129"/>
      <c r="C15" s="130"/>
      <c r="D15" s="130"/>
      <c r="E15" s="130"/>
      <c r="F15" s="130"/>
      <c r="G15" s="130"/>
      <c r="H15" s="130"/>
      <c r="I15" s="131"/>
    </row>
    <row r="16" spans="2:9" ht="16.5" customHeight="1" x14ac:dyDescent="0.2">
      <c r="B16" s="129"/>
      <c r="C16" s="130"/>
      <c r="D16" s="130"/>
      <c r="E16" s="130"/>
      <c r="F16" s="130"/>
      <c r="G16" s="130"/>
      <c r="H16" s="130"/>
      <c r="I16" s="131"/>
    </row>
    <row r="17" spans="2:9" ht="27" customHeight="1" x14ac:dyDescent="0.2">
      <c r="B17" s="129"/>
      <c r="C17" s="130"/>
      <c r="D17" s="130"/>
      <c r="E17" s="130"/>
      <c r="F17" s="130"/>
      <c r="G17" s="130"/>
      <c r="H17" s="130"/>
      <c r="I17" s="131"/>
    </row>
    <row r="18" spans="2:9" ht="12.75" hidden="1" customHeight="1" x14ac:dyDescent="0.2">
      <c r="B18" s="129"/>
      <c r="C18" s="130"/>
      <c r="D18" s="130"/>
      <c r="E18" s="130"/>
      <c r="F18" s="130"/>
      <c r="G18" s="130"/>
      <c r="H18" s="130"/>
      <c r="I18" s="131"/>
    </row>
    <row r="19" spans="2:9" ht="12.75" hidden="1" customHeight="1" x14ac:dyDescent="0.2">
      <c r="B19" s="129"/>
      <c r="C19" s="130"/>
      <c r="D19" s="130"/>
      <c r="E19" s="130"/>
      <c r="F19" s="130"/>
      <c r="G19" s="130"/>
      <c r="H19" s="130"/>
      <c r="I19" s="131"/>
    </row>
    <row r="20" spans="2:9" ht="12.75" hidden="1" customHeight="1" x14ac:dyDescent="0.2">
      <c r="B20" s="129"/>
      <c r="C20" s="130"/>
      <c r="D20" s="130"/>
      <c r="E20" s="130"/>
      <c r="F20" s="130"/>
      <c r="G20" s="130"/>
      <c r="H20" s="130"/>
      <c r="I20" s="131"/>
    </row>
    <row r="21" spans="2:9" ht="12.75" hidden="1" customHeight="1" x14ac:dyDescent="0.2">
      <c r="B21" s="129"/>
      <c r="C21" s="130"/>
      <c r="D21" s="130"/>
      <c r="E21" s="130"/>
      <c r="F21" s="130"/>
      <c r="G21" s="130"/>
      <c r="H21" s="130"/>
      <c r="I21" s="131"/>
    </row>
    <row r="22" spans="2:9" ht="18" customHeight="1" thickBot="1" x14ac:dyDescent="0.25">
      <c r="B22" s="132"/>
      <c r="C22" s="133"/>
      <c r="D22" s="133"/>
      <c r="E22" s="133"/>
      <c r="F22" s="133"/>
      <c r="G22" s="133"/>
      <c r="H22" s="133"/>
      <c r="I22" s="134"/>
    </row>
    <row r="23" spans="2:9" ht="22.5" customHeight="1" x14ac:dyDescent="0.2"/>
    <row r="24" spans="2:9" ht="24.75" customHeight="1" x14ac:dyDescent="0.2"/>
    <row r="25" spans="2:9" ht="19.5" customHeight="1" x14ac:dyDescent="0.2"/>
    <row r="26" spans="2:9" ht="20.25" customHeight="1" x14ac:dyDescent="0.2"/>
    <row r="27" spans="2:9" ht="26.25" customHeight="1" x14ac:dyDescent="0.2"/>
    <row r="28" spans="2:9" ht="24.75" customHeight="1" x14ac:dyDescent="0.2"/>
    <row r="29" spans="2:9" ht="12.75" customHeight="1" x14ac:dyDescent="0.2">
      <c r="B29" s="51"/>
      <c r="C29" s="50"/>
      <c r="D29" s="50"/>
      <c r="E29" s="50"/>
      <c r="F29" s="50"/>
      <c r="G29" s="50"/>
      <c r="H29" s="50"/>
      <c r="I29" s="33"/>
    </row>
    <row r="30" spans="2:9" ht="12.75" customHeight="1" x14ac:dyDescent="0.2">
      <c r="B30" s="50"/>
      <c r="C30" s="50"/>
      <c r="D30" s="50"/>
      <c r="E30" s="50"/>
      <c r="F30" s="50"/>
      <c r="G30" s="50"/>
      <c r="H30" s="50"/>
      <c r="I30" s="33"/>
    </row>
    <row r="31" spans="2:9" ht="12.75" customHeight="1" x14ac:dyDescent="0.2">
      <c r="B31" s="50"/>
      <c r="C31" s="50"/>
      <c r="D31" s="50"/>
      <c r="E31" s="50"/>
      <c r="F31" s="50"/>
      <c r="G31" s="50"/>
      <c r="H31" s="50"/>
      <c r="I31" s="33"/>
    </row>
    <row r="32" spans="2:9" ht="24.75" customHeight="1" x14ac:dyDescent="0.2">
      <c r="B32" s="50"/>
      <c r="C32" s="50"/>
      <c r="D32" s="50"/>
      <c r="E32" s="50"/>
      <c r="F32" s="50"/>
      <c r="G32" s="50"/>
      <c r="H32" s="50"/>
      <c r="I32" s="33"/>
    </row>
  </sheetData>
  <sheetProtection algorithmName="SHA-512" hashValue="CQtGQds13a+h0USFXhY9rwG+/LoPnqVu26VTuZaoc0EVaOyub+NaOJxCaVlm3gsM9bLFXiiZzu52G6ocb+j9Ow==" saltValue="q76Y+BYJay9FNT/6UKTefQ==" spinCount="100000" sheet="1" objects="1" scenarios="1"/>
  <mergeCells count="2">
    <mergeCell ref="B1:I1"/>
    <mergeCell ref="B2:I22"/>
  </mergeCells>
  <pageMargins left="0.75" right="0.75" top="1" bottom="1" header="0.5" footer="0.5"/>
  <pageSetup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50"/>
  <sheetViews>
    <sheetView zoomScale="115" zoomScaleNormal="115" zoomScaleSheetLayoutView="100" workbookViewId="0">
      <selection activeCell="N12" sqref="N12"/>
    </sheetView>
  </sheetViews>
  <sheetFormatPr defaultRowHeight="12.75" x14ac:dyDescent="0.2"/>
  <cols>
    <col min="1" max="1" width="4.5703125" customWidth="1"/>
    <col min="2" max="2" width="10.85546875" customWidth="1"/>
    <col min="5" max="5" width="19.5703125" customWidth="1"/>
    <col min="6" max="6" width="9.140625" customWidth="1"/>
    <col min="7" max="7" width="5.7109375" customWidth="1"/>
    <col min="9" max="9" width="14.42578125" customWidth="1"/>
    <col min="11" max="11" width="12.28515625" customWidth="1"/>
  </cols>
  <sheetData>
    <row r="1" spans="1:13" ht="21.75" thickBot="1" x14ac:dyDescent="0.3">
      <c r="B1" s="32"/>
      <c r="C1" s="32"/>
      <c r="D1" s="138" t="s">
        <v>45</v>
      </c>
      <c r="E1" s="138"/>
      <c r="F1" s="138"/>
      <c r="G1" s="138"/>
      <c r="H1" s="138"/>
      <c r="I1" s="138"/>
      <c r="J1" s="138"/>
      <c r="K1" s="32"/>
      <c r="L1" s="32"/>
    </row>
    <row r="2" spans="1:13" ht="18.75" thickTop="1" x14ac:dyDescent="0.25">
      <c r="B2" s="32"/>
      <c r="C2" s="32"/>
      <c r="D2" s="48"/>
      <c r="E2" s="48"/>
      <c r="F2" s="48"/>
      <c r="G2" s="48"/>
      <c r="H2" s="48"/>
      <c r="I2" s="48"/>
      <c r="J2" s="48"/>
      <c r="K2" s="32"/>
      <c r="L2" s="32"/>
    </row>
    <row r="3" spans="1:13" ht="57" customHeight="1" x14ac:dyDescent="0.2">
      <c r="B3" s="148" t="s">
        <v>57</v>
      </c>
      <c r="C3" s="148"/>
      <c r="D3" s="148"/>
      <c r="E3" s="148"/>
      <c r="F3" s="148"/>
      <c r="G3" s="148"/>
      <c r="H3" s="148"/>
      <c r="I3" s="148"/>
      <c r="J3" s="148"/>
      <c r="K3" s="148"/>
      <c r="L3" s="148"/>
    </row>
    <row r="4" spans="1:13" ht="16.5" customHeight="1" thickBot="1" x14ac:dyDescent="0.25">
      <c r="B4" s="110"/>
      <c r="C4" s="110"/>
      <c r="D4" s="110"/>
      <c r="E4" s="110"/>
      <c r="F4" s="110"/>
      <c r="G4" s="110"/>
      <c r="H4" s="110"/>
      <c r="I4" s="110"/>
      <c r="J4" s="110"/>
      <c r="K4" s="110"/>
      <c r="L4" s="110"/>
    </row>
    <row r="5" spans="1:13" ht="12.75" customHeight="1" x14ac:dyDescent="0.2">
      <c r="B5" s="149" t="s">
        <v>52</v>
      </c>
      <c r="C5" s="150"/>
      <c r="D5" s="150"/>
      <c r="E5" s="150"/>
      <c r="F5" s="150"/>
      <c r="G5" s="150"/>
      <c r="H5" s="150"/>
      <c r="I5" s="150"/>
      <c r="J5" s="150"/>
      <c r="K5" s="150"/>
      <c r="L5" s="151"/>
    </row>
    <row r="6" spans="1:13" ht="24.75" customHeight="1" x14ac:dyDescent="0.2">
      <c r="B6" s="152"/>
      <c r="C6" s="153"/>
      <c r="D6" s="153"/>
      <c r="E6" s="153"/>
      <c r="F6" s="153"/>
      <c r="G6" s="153"/>
      <c r="H6" s="153"/>
      <c r="I6" s="153"/>
      <c r="J6" s="153"/>
      <c r="K6" s="153"/>
      <c r="L6" s="154"/>
    </row>
    <row r="7" spans="1:13" x14ac:dyDescent="0.2">
      <c r="B7" s="152"/>
      <c r="C7" s="153"/>
      <c r="D7" s="153"/>
      <c r="E7" s="153"/>
      <c r="F7" s="153"/>
      <c r="G7" s="153"/>
      <c r="H7" s="153"/>
      <c r="I7" s="153"/>
      <c r="J7" s="153"/>
      <c r="K7" s="153"/>
      <c r="L7" s="154"/>
    </row>
    <row r="8" spans="1:13" s="31" customFormat="1" x14ac:dyDescent="0.2">
      <c r="A8" s="38"/>
      <c r="B8" s="152"/>
      <c r="C8" s="153"/>
      <c r="D8" s="153"/>
      <c r="E8" s="153"/>
      <c r="F8" s="153"/>
      <c r="G8" s="153"/>
      <c r="H8" s="153"/>
      <c r="I8" s="153"/>
      <c r="J8" s="153"/>
      <c r="K8" s="153"/>
      <c r="L8" s="154"/>
    </row>
    <row r="9" spans="1:13" x14ac:dyDescent="0.2">
      <c r="B9" s="152"/>
      <c r="C9" s="153"/>
      <c r="D9" s="153"/>
      <c r="E9" s="153"/>
      <c r="F9" s="153"/>
      <c r="G9" s="153"/>
      <c r="H9" s="153"/>
      <c r="I9" s="153"/>
      <c r="J9" s="153"/>
      <c r="K9" s="153"/>
      <c r="L9" s="154"/>
    </row>
    <row r="10" spans="1:13" x14ac:dyDescent="0.2">
      <c r="B10" s="152"/>
      <c r="C10" s="153"/>
      <c r="D10" s="153"/>
      <c r="E10" s="153"/>
      <c r="F10" s="153"/>
      <c r="G10" s="153"/>
      <c r="H10" s="153"/>
      <c r="I10" s="153"/>
      <c r="J10" s="153"/>
      <c r="K10" s="153"/>
      <c r="L10" s="154"/>
    </row>
    <row r="11" spans="1:13" x14ac:dyDescent="0.2">
      <c r="B11" s="152"/>
      <c r="C11" s="153"/>
      <c r="D11" s="153"/>
      <c r="E11" s="153"/>
      <c r="F11" s="153"/>
      <c r="G11" s="153"/>
      <c r="H11" s="153"/>
      <c r="I11" s="153"/>
      <c r="J11" s="153"/>
      <c r="K11" s="153"/>
      <c r="L11" s="154"/>
    </row>
    <row r="12" spans="1:13" ht="62.25" customHeight="1" thickBot="1" x14ac:dyDescent="0.25">
      <c r="B12" s="155"/>
      <c r="C12" s="156"/>
      <c r="D12" s="156"/>
      <c r="E12" s="156"/>
      <c r="F12" s="156"/>
      <c r="G12" s="156"/>
      <c r="H12" s="156"/>
      <c r="I12" s="156"/>
      <c r="J12" s="156"/>
      <c r="K12" s="156"/>
      <c r="L12" s="157"/>
    </row>
    <row r="13" spans="1:13" ht="18.75" thickBot="1" x14ac:dyDescent="0.3">
      <c r="B13" s="32"/>
      <c r="C13" s="32"/>
      <c r="D13" s="32"/>
      <c r="E13" s="48"/>
      <c r="F13" s="48"/>
      <c r="G13" s="48"/>
      <c r="H13" s="48"/>
      <c r="I13" s="48"/>
      <c r="J13" s="32"/>
      <c r="K13" s="32"/>
      <c r="L13" s="32"/>
    </row>
    <row r="14" spans="1:13" ht="97.5" customHeight="1" thickBot="1" x14ac:dyDescent="0.25">
      <c r="B14" s="135" t="s">
        <v>53</v>
      </c>
      <c r="C14" s="136"/>
      <c r="D14" s="136"/>
      <c r="E14" s="136"/>
      <c r="F14" s="136"/>
      <c r="G14" s="136"/>
      <c r="H14" s="136"/>
      <c r="I14" s="136"/>
      <c r="J14" s="136"/>
      <c r="K14" s="136"/>
      <c r="L14" s="137"/>
    </row>
    <row r="15" spans="1:13" ht="13.5" thickBot="1" x14ac:dyDescent="0.25">
      <c r="B15" s="86"/>
      <c r="C15" s="86"/>
      <c r="D15" s="86"/>
      <c r="E15" s="86"/>
      <c r="F15" s="86"/>
      <c r="G15" s="86"/>
      <c r="H15" s="86"/>
      <c r="I15" s="86"/>
      <c r="J15" s="86"/>
      <c r="K15" s="86"/>
      <c r="L15" s="86"/>
      <c r="M15" s="1"/>
    </row>
    <row r="16" spans="1:13" ht="151.5" customHeight="1" thickBot="1" x14ac:dyDescent="0.25">
      <c r="B16" s="135" t="s">
        <v>54</v>
      </c>
      <c r="C16" s="136"/>
      <c r="D16" s="136"/>
      <c r="E16" s="136"/>
      <c r="F16" s="136"/>
      <c r="G16" s="136"/>
      <c r="H16" s="136"/>
      <c r="I16" s="136"/>
      <c r="J16" s="136"/>
      <c r="K16" s="136"/>
      <c r="L16" s="137"/>
    </row>
    <row r="17" spans="2:14" ht="13.5" thickBot="1" x14ac:dyDescent="0.25">
      <c r="B17" s="83"/>
      <c r="C17" s="34"/>
      <c r="D17" s="33"/>
      <c r="E17" s="33"/>
      <c r="F17" s="33"/>
      <c r="G17" s="33"/>
      <c r="H17" s="33"/>
      <c r="I17" s="33"/>
      <c r="J17" s="33"/>
      <c r="K17" s="33"/>
      <c r="L17" s="33"/>
    </row>
    <row r="18" spans="2:14" x14ac:dyDescent="0.2">
      <c r="B18" s="139" t="s">
        <v>55</v>
      </c>
      <c r="C18" s="140"/>
      <c r="D18" s="140"/>
      <c r="E18" s="140"/>
      <c r="F18" s="140"/>
      <c r="G18" s="140"/>
      <c r="H18" s="140"/>
      <c r="I18" s="140"/>
      <c r="J18" s="140"/>
      <c r="K18" s="140"/>
      <c r="L18" s="141"/>
    </row>
    <row r="19" spans="2:14" x14ac:dyDescent="0.2">
      <c r="B19" s="142"/>
      <c r="C19" s="143"/>
      <c r="D19" s="143"/>
      <c r="E19" s="143"/>
      <c r="F19" s="143"/>
      <c r="G19" s="143"/>
      <c r="H19" s="143"/>
      <c r="I19" s="143"/>
      <c r="J19" s="143"/>
      <c r="K19" s="143"/>
      <c r="L19" s="144"/>
    </row>
    <row r="20" spans="2:14" ht="114.75" customHeight="1" thickBot="1" x14ac:dyDescent="0.25">
      <c r="B20" s="145"/>
      <c r="C20" s="146"/>
      <c r="D20" s="146"/>
      <c r="E20" s="146"/>
      <c r="F20" s="146"/>
      <c r="G20" s="146"/>
      <c r="H20" s="146"/>
      <c r="I20" s="146"/>
      <c r="J20" s="146"/>
      <c r="K20" s="146"/>
      <c r="L20" s="147"/>
    </row>
    <row r="21" spans="2:14" ht="12.75" customHeight="1" thickBot="1" x14ac:dyDescent="0.25">
      <c r="B21" s="1"/>
      <c r="C21" s="34"/>
      <c r="D21" s="33"/>
      <c r="E21" s="33"/>
      <c r="F21" s="33"/>
      <c r="G21" s="33"/>
      <c r="H21" s="33"/>
      <c r="I21" s="33"/>
      <c r="J21" s="33"/>
      <c r="K21" s="33"/>
      <c r="L21" s="33"/>
    </row>
    <row r="22" spans="2:14" ht="48.75" customHeight="1" thickBot="1" x14ac:dyDescent="0.25">
      <c r="B22" s="135" t="s">
        <v>56</v>
      </c>
      <c r="C22" s="136"/>
      <c r="D22" s="136"/>
      <c r="E22" s="136"/>
      <c r="F22" s="136"/>
      <c r="G22" s="136"/>
      <c r="H22" s="136"/>
      <c r="I22" s="136"/>
      <c r="J22" s="136"/>
      <c r="K22" s="136"/>
      <c r="L22" s="137"/>
    </row>
    <row r="23" spans="2:14" x14ac:dyDescent="0.2">
      <c r="B23" s="85"/>
      <c r="C23" s="85"/>
      <c r="D23" s="85"/>
      <c r="E23" s="85"/>
      <c r="F23" s="85"/>
      <c r="G23" s="85"/>
      <c r="H23" s="85"/>
      <c r="I23" s="85"/>
      <c r="J23" s="85"/>
      <c r="K23" s="85"/>
      <c r="L23" s="85"/>
    </row>
    <row r="24" spans="2:14" x14ac:dyDescent="0.2">
      <c r="B24" s="85"/>
      <c r="C24" s="85"/>
      <c r="D24" s="85"/>
      <c r="E24" s="85"/>
      <c r="F24" s="85"/>
      <c r="G24" s="85"/>
      <c r="H24" s="85"/>
      <c r="I24" s="85"/>
      <c r="J24" s="85"/>
      <c r="K24" s="85"/>
      <c r="L24" s="85"/>
    </row>
    <row r="25" spans="2:14" ht="20.25" customHeight="1" x14ac:dyDescent="0.2">
      <c r="B25" s="85"/>
      <c r="C25" s="85"/>
      <c r="D25" s="85"/>
      <c r="E25" s="85"/>
      <c r="F25" s="85"/>
      <c r="G25" s="85"/>
      <c r="H25" s="85"/>
      <c r="I25" s="85"/>
      <c r="J25" s="85"/>
      <c r="K25" s="85"/>
      <c r="L25" s="85"/>
      <c r="M25" s="41"/>
      <c r="N25" s="42"/>
    </row>
    <row r="26" spans="2:14" x14ac:dyDescent="0.2">
      <c r="B26" s="85"/>
      <c r="C26" s="85"/>
      <c r="D26" s="85"/>
      <c r="E26" s="85"/>
      <c r="F26" s="85"/>
      <c r="G26" s="85"/>
      <c r="H26" s="85"/>
      <c r="I26" s="85"/>
      <c r="J26" s="85"/>
      <c r="K26" s="85"/>
      <c r="L26" s="85"/>
      <c r="M26" s="42"/>
      <c r="N26" s="42"/>
    </row>
    <row r="27" spans="2:14" ht="13.5" customHeight="1" x14ac:dyDescent="0.2">
      <c r="B27" s="85"/>
      <c r="C27" s="85"/>
      <c r="D27" s="85"/>
      <c r="E27" s="85"/>
      <c r="F27" s="85"/>
      <c r="G27" s="85"/>
      <c r="H27" s="85"/>
      <c r="I27" s="85"/>
      <c r="J27" s="85"/>
      <c r="K27" s="85"/>
      <c r="L27" s="85"/>
      <c r="M27" s="42"/>
      <c r="N27" s="42"/>
    </row>
    <row r="28" spans="2:14" ht="12.75" customHeight="1" x14ac:dyDescent="0.2">
      <c r="B28" s="85"/>
      <c r="C28" s="85"/>
      <c r="D28" s="85"/>
      <c r="E28" s="85"/>
      <c r="F28" s="85"/>
      <c r="G28" s="85"/>
      <c r="H28" s="85"/>
      <c r="I28" s="85"/>
      <c r="J28" s="85"/>
      <c r="K28" s="85"/>
      <c r="L28" s="85"/>
      <c r="M28" s="7"/>
      <c r="N28" s="7"/>
    </row>
    <row r="29" spans="2:14" ht="12.75" customHeight="1" x14ac:dyDescent="0.2">
      <c r="B29" s="85"/>
      <c r="C29" s="85"/>
      <c r="D29" s="85"/>
      <c r="E29" s="85"/>
      <c r="F29" s="85"/>
      <c r="G29" s="85"/>
      <c r="H29" s="85"/>
      <c r="I29" s="85"/>
      <c r="J29" s="85"/>
      <c r="K29" s="85"/>
      <c r="L29" s="85"/>
      <c r="M29" s="43"/>
      <c r="N29" s="43"/>
    </row>
    <row r="30" spans="2:14" ht="12.75" customHeight="1" x14ac:dyDescent="0.2">
      <c r="B30" s="85"/>
      <c r="C30" s="85"/>
      <c r="D30" s="85"/>
      <c r="E30" s="85"/>
      <c r="F30" s="85"/>
      <c r="G30" s="85"/>
      <c r="H30" s="85"/>
      <c r="I30" s="85"/>
      <c r="J30" s="85"/>
      <c r="K30" s="85"/>
      <c r="L30" s="85"/>
      <c r="M30" s="43"/>
      <c r="N30" s="43"/>
    </row>
    <row r="31" spans="2:14" x14ac:dyDescent="0.2">
      <c r="B31" s="85"/>
      <c r="C31" s="85"/>
      <c r="D31" s="85"/>
      <c r="E31" s="85"/>
      <c r="F31" s="85"/>
      <c r="G31" s="85"/>
      <c r="H31" s="85"/>
      <c r="I31" s="85"/>
      <c r="J31" s="85"/>
      <c r="K31" s="85"/>
      <c r="L31" s="85"/>
      <c r="M31" s="43"/>
      <c r="N31" s="43"/>
    </row>
    <row r="32" spans="2:14" x14ac:dyDescent="0.2">
      <c r="B32" s="46"/>
      <c r="C32" s="47"/>
      <c r="D32" s="47"/>
      <c r="E32" s="47"/>
      <c r="F32" s="47"/>
      <c r="H32" s="44"/>
      <c r="I32" s="44"/>
      <c r="J32" s="44"/>
      <c r="K32" s="44"/>
      <c r="L32" s="44"/>
      <c r="M32" s="43"/>
      <c r="N32" s="43"/>
    </row>
    <row r="33" spans="2:14" ht="12.75" customHeight="1" x14ac:dyDescent="0.2">
      <c r="B33" s="85"/>
      <c r="C33" s="85"/>
      <c r="D33" s="85"/>
      <c r="E33" s="85"/>
      <c r="F33" s="85"/>
      <c r="G33" s="85"/>
      <c r="H33" s="85"/>
      <c r="I33" s="85"/>
      <c r="J33" s="85"/>
      <c r="K33" s="85"/>
      <c r="L33" s="85"/>
      <c r="M33" s="44"/>
      <c r="N33" s="44"/>
    </row>
    <row r="34" spans="2:14" x14ac:dyDescent="0.2">
      <c r="B34" s="85"/>
      <c r="C34" s="85"/>
      <c r="D34" s="85"/>
      <c r="E34" s="85"/>
      <c r="F34" s="85"/>
      <c r="G34" s="85"/>
      <c r="H34" s="85"/>
      <c r="I34" s="85"/>
      <c r="J34" s="85"/>
      <c r="K34" s="85"/>
      <c r="L34" s="85"/>
      <c r="M34" s="44"/>
      <c r="N34" s="44"/>
    </row>
    <row r="35" spans="2:14" x14ac:dyDescent="0.2">
      <c r="B35" s="85"/>
      <c r="C35" s="85"/>
      <c r="D35" s="85"/>
      <c r="E35" s="85"/>
      <c r="F35" s="85"/>
      <c r="G35" s="85"/>
      <c r="H35" s="85"/>
      <c r="I35" s="85"/>
      <c r="J35" s="85"/>
      <c r="K35" s="85"/>
      <c r="L35" s="85"/>
      <c r="M35" s="45"/>
      <c r="N35" s="45"/>
    </row>
    <row r="36" spans="2:14" ht="12.75" customHeight="1" x14ac:dyDescent="0.2">
      <c r="B36" s="85"/>
      <c r="C36" s="85"/>
      <c r="D36" s="85"/>
      <c r="E36" s="85"/>
      <c r="F36" s="85"/>
      <c r="G36" s="85"/>
      <c r="H36" s="85"/>
      <c r="I36" s="85"/>
      <c r="J36" s="85"/>
      <c r="K36" s="85"/>
      <c r="L36" s="85"/>
      <c r="M36" s="45"/>
      <c r="N36" s="45"/>
    </row>
    <row r="37" spans="2:14" x14ac:dyDescent="0.2">
      <c r="B37" s="85"/>
      <c r="C37" s="85"/>
      <c r="D37" s="85"/>
      <c r="E37" s="85"/>
      <c r="F37" s="85"/>
      <c r="G37" s="85"/>
      <c r="H37" s="85"/>
      <c r="I37" s="85"/>
      <c r="J37" s="85"/>
      <c r="K37" s="85"/>
      <c r="L37" s="85"/>
      <c r="M37" s="45"/>
      <c r="N37" s="45"/>
    </row>
    <row r="38" spans="2:14" x14ac:dyDescent="0.2">
      <c r="B38" s="85"/>
      <c r="C38" s="85"/>
      <c r="D38" s="85"/>
      <c r="E38" s="85"/>
      <c r="F38" s="85"/>
      <c r="G38" s="85"/>
      <c r="H38" s="85"/>
      <c r="I38" s="85"/>
      <c r="J38" s="85"/>
      <c r="K38" s="85"/>
      <c r="L38" s="85"/>
      <c r="M38" s="44"/>
      <c r="N38" s="44"/>
    </row>
    <row r="39" spans="2:14" x14ac:dyDescent="0.2">
      <c r="B39" s="85"/>
      <c r="C39" s="85"/>
      <c r="D39" s="85"/>
      <c r="E39" s="85"/>
      <c r="F39" s="85"/>
      <c r="G39" s="85"/>
      <c r="H39" s="85"/>
      <c r="I39" s="85"/>
      <c r="J39" s="85"/>
      <c r="K39" s="85"/>
      <c r="L39" s="85"/>
      <c r="M39" s="44"/>
      <c r="N39" s="44"/>
    </row>
    <row r="40" spans="2:14" ht="12.75" customHeight="1" x14ac:dyDescent="0.2">
      <c r="B40" s="85"/>
      <c r="C40" s="85"/>
      <c r="D40" s="85"/>
      <c r="E40" s="85"/>
      <c r="F40" s="85"/>
      <c r="G40" s="85"/>
      <c r="H40" s="85"/>
      <c r="I40" s="85"/>
      <c r="J40" s="85"/>
      <c r="K40" s="85"/>
      <c r="L40" s="85"/>
      <c r="M40" s="44"/>
      <c r="N40" s="44"/>
    </row>
    <row r="41" spans="2:14" x14ac:dyDescent="0.2">
      <c r="B41" s="85"/>
      <c r="C41" s="85"/>
      <c r="D41" s="85"/>
      <c r="E41" s="85"/>
      <c r="F41" s="85"/>
      <c r="G41" s="85"/>
      <c r="H41" s="85"/>
      <c r="I41" s="85"/>
      <c r="J41" s="85"/>
      <c r="K41" s="85"/>
      <c r="L41" s="85"/>
      <c r="M41" s="44"/>
      <c r="N41" s="44"/>
    </row>
    <row r="42" spans="2:14" x14ac:dyDescent="0.2">
      <c r="B42" s="85"/>
      <c r="C42" s="85"/>
      <c r="D42" s="85"/>
      <c r="E42" s="85"/>
      <c r="F42" s="85"/>
      <c r="G42" s="85"/>
      <c r="H42" s="85"/>
      <c r="I42" s="85"/>
      <c r="J42" s="85"/>
      <c r="K42" s="85"/>
      <c r="L42" s="85"/>
      <c r="M42" s="44"/>
      <c r="N42" s="44"/>
    </row>
    <row r="43" spans="2:14" x14ac:dyDescent="0.2">
      <c r="B43" s="15"/>
      <c r="C43" s="15"/>
      <c r="D43" s="15"/>
      <c r="E43" s="15"/>
      <c r="F43" s="15"/>
      <c r="G43" s="15"/>
      <c r="H43" s="15"/>
      <c r="I43" s="15"/>
      <c r="M43" s="45"/>
      <c r="N43" s="45"/>
    </row>
    <row r="44" spans="2:14" ht="29.25" customHeight="1" x14ac:dyDescent="0.2">
      <c r="B44" s="15"/>
      <c r="C44" s="15"/>
      <c r="D44" s="15"/>
      <c r="E44" s="15"/>
      <c r="F44" s="15"/>
      <c r="G44" s="15"/>
      <c r="H44" s="15"/>
      <c r="I44" s="15"/>
      <c r="M44" s="45"/>
      <c r="N44" s="45"/>
    </row>
    <row r="45" spans="2:14" ht="14.25" x14ac:dyDescent="0.2">
      <c r="B45" s="15"/>
      <c r="C45" s="15"/>
      <c r="D45" s="15"/>
      <c r="E45" s="15"/>
      <c r="F45" s="16"/>
      <c r="G45" s="16"/>
      <c r="M45" s="44"/>
      <c r="N45" s="44"/>
    </row>
    <row r="46" spans="2:14" x14ac:dyDescent="0.2">
      <c r="M46" s="40"/>
      <c r="N46" s="40"/>
    </row>
    <row r="47" spans="2:14" x14ac:dyDescent="0.2">
      <c r="M47" s="39"/>
      <c r="N47" s="39"/>
    </row>
    <row r="48" spans="2:14" ht="12.75" customHeight="1" x14ac:dyDescent="0.2">
      <c r="M48" s="39"/>
      <c r="N48" s="39"/>
    </row>
    <row r="49" spans="13:14" x14ac:dyDescent="0.2">
      <c r="M49" s="39"/>
      <c r="N49" s="39"/>
    </row>
    <row r="50" spans="13:14" ht="12.75" customHeight="1" x14ac:dyDescent="0.2"/>
  </sheetData>
  <sheetProtection algorithmName="SHA-512" hashValue="m3T1C3wQp1DZvZc4zI/4OiY0Zxb831vQUYxyLJ7kQIKnNzjT+WJrtvWPZ0B9GYvB9A0poXYbHEzmCqAHBoeYug==" saltValue="R7dvUUNb/Nw1htiXDQWu1Q==" spinCount="100000" sheet="1" objects="1" scenarios="1"/>
  <mergeCells count="7">
    <mergeCell ref="B14:L14"/>
    <mergeCell ref="B16:L16"/>
    <mergeCell ref="B22:L22"/>
    <mergeCell ref="D1:J1"/>
    <mergeCell ref="B18:L20"/>
    <mergeCell ref="B3:L3"/>
    <mergeCell ref="B5:L12"/>
  </mergeCells>
  <pageMargins left="0.7" right="0.7" top="0.75" bottom="0.75" header="0.3" footer="0.3"/>
  <pageSetup scale="70" orientation="landscape" r:id="rId1"/>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CA66"/>
  <sheetViews>
    <sheetView zoomScaleNormal="100" zoomScaleSheetLayoutView="100" workbookViewId="0">
      <pane xSplit="10" ySplit="4" topLeftCell="K5" activePane="bottomRight" state="frozen"/>
      <selection pane="topRight" activeCell="H1" sqref="H1"/>
      <selection pane="bottomLeft" activeCell="A10" sqref="A10"/>
      <selection pane="bottomRight" activeCell="B1" sqref="B1"/>
    </sheetView>
  </sheetViews>
  <sheetFormatPr defaultColWidth="11.42578125" defaultRowHeight="10.5" x14ac:dyDescent="0.15"/>
  <cols>
    <col min="1" max="1" width="17.42578125" style="2" customWidth="1"/>
    <col min="2" max="2" width="17.7109375" style="2" customWidth="1"/>
    <col min="3" max="5" width="13.85546875" style="2" customWidth="1"/>
    <col min="6" max="6" width="11.5703125" style="2" bestFit="1" customWidth="1"/>
    <col min="7" max="7" width="9.85546875" style="2" customWidth="1"/>
    <col min="8" max="8" width="12.28515625" style="11" customWidth="1"/>
    <col min="9" max="9" width="15" style="2" customWidth="1"/>
    <col min="10" max="10" width="15.42578125" style="5" customWidth="1"/>
    <col min="11" max="12" width="9.85546875" style="2" customWidth="1"/>
    <col min="13" max="13" width="10.7109375" style="11" customWidth="1"/>
    <col min="14" max="14" width="11.7109375" style="2" customWidth="1"/>
    <col min="15" max="15" width="12.85546875" style="5" customWidth="1"/>
    <col min="16" max="16" width="9.85546875" style="2" customWidth="1"/>
    <col min="17" max="17" width="10.42578125" style="2" customWidth="1"/>
    <col min="18" max="18" width="10.7109375" style="11" customWidth="1"/>
    <col min="19" max="19" width="11.7109375" style="2" customWidth="1"/>
    <col min="20" max="20" width="12.85546875" style="5" customWidth="1"/>
    <col min="21" max="22" width="9.85546875" style="2" customWidth="1"/>
    <col min="23" max="23" width="11.42578125" style="11" customWidth="1"/>
    <col min="24" max="24" width="11.7109375" style="2" customWidth="1"/>
    <col min="25" max="25" width="12.85546875" style="5" customWidth="1"/>
    <col min="26" max="26" width="9.85546875" style="2" customWidth="1"/>
    <col min="27" max="27" width="11.42578125" style="2" customWidth="1"/>
    <col min="28" max="28" width="10.7109375" style="11" customWidth="1"/>
    <col min="29" max="29" width="11.7109375" style="2" customWidth="1"/>
    <col min="30" max="30" width="12.85546875" style="5" customWidth="1"/>
    <col min="31" max="31" width="9.85546875" style="2" customWidth="1"/>
    <col min="32" max="32" width="10.140625" style="2" customWidth="1"/>
    <col min="33" max="33" width="10.7109375" style="11" customWidth="1"/>
    <col min="34" max="34" width="11.7109375" style="2" customWidth="1"/>
    <col min="35" max="35" width="12.85546875" style="5" customWidth="1"/>
    <col min="36" max="36" width="9.85546875" style="2" customWidth="1"/>
    <col min="37" max="37" width="9.42578125" style="2" customWidth="1"/>
    <col min="38" max="38" width="10.7109375" style="11" customWidth="1"/>
    <col min="39" max="39" width="11.7109375" style="2" customWidth="1"/>
    <col min="40" max="40" width="12.85546875" style="5" customWidth="1"/>
    <col min="41" max="41" width="9.85546875" style="2" customWidth="1"/>
    <col min="42" max="42" width="9.7109375" style="2" customWidth="1"/>
    <col min="43" max="43" width="10.7109375" style="11" customWidth="1"/>
    <col min="44" max="44" width="11.7109375" style="2" customWidth="1"/>
    <col min="45" max="45" width="12.85546875" style="5" customWidth="1"/>
    <col min="46" max="46" width="9.85546875" style="2" customWidth="1"/>
    <col min="47" max="47" width="11.42578125" style="2" customWidth="1"/>
    <col min="48" max="48" width="10.7109375" style="11" customWidth="1"/>
    <col min="49" max="49" width="11.7109375" style="2" customWidth="1"/>
    <col min="50" max="50" width="12.85546875" style="5" customWidth="1"/>
    <col min="51" max="51" width="9.85546875" style="2" customWidth="1"/>
    <col min="52" max="52" width="11.42578125" style="2" customWidth="1"/>
    <col min="53" max="53" width="10.7109375" style="11" customWidth="1"/>
    <col min="54" max="54" width="11.7109375" style="2" customWidth="1"/>
    <col min="55" max="55" width="12.85546875" style="5" customWidth="1"/>
    <col min="56" max="56" width="9.85546875" style="2" customWidth="1"/>
    <col min="57" max="57" width="11.42578125" style="2" customWidth="1"/>
    <col min="58" max="58" width="11.85546875" style="11" customWidth="1"/>
    <col min="59" max="59" width="11.7109375" style="2" customWidth="1"/>
    <col min="60" max="60" width="12.85546875" style="5" customWidth="1"/>
    <col min="61" max="61" width="9.85546875" style="2" customWidth="1"/>
    <col min="62" max="62" width="11.42578125" style="2" customWidth="1"/>
    <col min="63" max="63" width="10.7109375" style="11" customWidth="1"/>
    <col min="64" max="64" width="11.7109375" style="2" customWidth="1"/>
    <col min="65" max="65" width="12.85546875" style="5" customWidth="1"/>
    <col min="66" max="66" width="9.85546875" style="2" customWidth="1"/>
    <col min="67" max="67" width="11.42578125" style="2" customWidth="1"/>
    <col min="68" max="68" width="10.7109375" style="11" customWidth="1"/>
    <col min="69" max="69" width="11.7109375" style="2" customWidth="1"/>
    <col min="70" max="70" width="12.85546875" style="5" customWidth="1"/>
    <col min="71" max="71" width="9.85546875" style="2" customWidth="1"/>
    <col min="72" max="72" width="11.42578125" style="2" customWidth="1"/>
    <col min="73" max="73" width="10.7109375" style="11" customWidth="1"/>
    <col min="74" max="74" width="11.7109375" style="2" customWidth="1"/>
    <col min="75" max="75" width="12.85546875" style="5" customWidth="1"/>
    <col min="76" max="76" width="9.85546875" style="2" customWidth="1"/>
    <col min="77" max="77" width="11.42578125" style="2" customWidth="1"/>
    <col min="78" max="78" width="11.7109375" style="11" customWidth="1"/>
    <col min="79" max="79" width="11.7109375" style="2" customWidth="1"/>
    <col min="80" max="16384" width="11.42578125" style="2"/>
  </cols>
  <sheetData>
    <row r="1" spans="1:79" ht="20.25" customHeight="1" x14ac:dyDescent="0.2">
      <c r="A1" s="18" t="s">
        <v>12</v>
      </c>
      <c r="B1" s="111"/>
      <c r="C1" s="35"/>
      <c r="D1" s="35"/>
      <c r="E1" s="35"/>
    </row>
    <row r="2" spans="1:79" ht="20.25" customHeight="1" thickBot="1" x14ac:dyDescent="0.2">
      <c r="A2" s="19" t="s">
        <v>13</v>
      </c>
      <c r="B2" s="112"/>
      <c r="AQ2" s="17"/>
    </row>
    <row r="3" spans="1:79" ht="12.75" x14ac:dyDescent="0.2">
      <c r="F3" s="158">
        <v>43647</v>
      </c>
      <c r="G3" s="160"/>
      <c r="H3" s="12"/>
      <c r="I3" s="10"/>
      <c r="J3" s="9"/>
      <c r="K3" s="158">
        <v>43678</v>
      </c>
      <c r="L3" s="159"/>
      <c r="M3" s="12"/>
      <c r="N3" s="10"/>
      <c r="O3" s="9"/>
      <c r="P3" s="158">
        <v>43709</v>
      </c>
      <c r="Q3" s="159"/>
      <c r="R3" s="12"/>
      <c r="S3" s="10"/>
      <c r="T3" s="9"/>
      <c r="U3" s="158">
        <v>43739</v>
      </c>
      <c r="V3" s="159"/>
      <c r="W3" s="12"/>
      <c r="X3" s="10"/>
      <c r="Y3" s="9"/>
      <c r="Z3" s="158">
        <v>43770</v>
      </c>
      <c r="AA3" s="159"/>
      <c r="AB3" s="12"/>
      <c r="AC3" s="10"/>
      <c r="AD3" s="9"/>
      <c r="AE3" s="158">
        <v>43800</v>
      </c>
      <c r="AF3" s="159"/>
      <c r="AG3" s="12"/>
      <c r="AH3" s="10"/>
      <c r="AI3" s="9"/>
      <c r="AJ3" s="158">
        <v>43831</v>
      </c>
      <c r="AK3" s="159"/>
      <c r="AL3" s="12"/>
      <c r="AM3" s="10"/>
      <c r="AN3" s="9"/>
      <c r="AO3" s="158">
        <v>43862</v>
      </c>
      <c r="AP3" s="159"/>
      <c r="AQ3" s="12"/>
      <c r="AR3" s="10"/>
      <c r="AS3" s="9"/>
      <c r="AT3" s="158">
        <v>43891</v>
      </c>
      <c r="AU3" s="159"/>
      <c r="AV3" s="12"/>
      <c r="AW3" s="10"/>
      <c r="AX3" s="9"/>
      <c r="AY3" s="158">
        <v>43922</v>
      </c>
      <c r="AZ3" s="159"/>
      <c r="BA3" s="12"/>
      <c r="BB3" s="10"/>
      <c r="BC3" s="9"/>
      <c r="BD3" s="158">
        <v>43952</v>
      </c>
      <c r="BE3" s="159"/>
      <c r="BF3" s="12"/>
      <c r="BG3" s="10"/>
      <c r="BH3" s="9"/>
      <c r="BI3" s="158">
        <v>43983</v>
      </c>
      <c r="BJ3" s="159"/>
      <c r="BK3" s="12"/>
      <c r="BL3" s="10"/>
      <c r="BM3" s="9"/>
      <c r="BN3" s="158">
        <v>44013</v>
      </c>
      <c r="BO3" s="159"/>
      <c r="BP3" s="12"/>
      <c r="BQ3" s="10"/>
      <c r="BR3" s="9"/>
      <c r="BS3" s="158">
        <v>44044</v>
      </c>
      <c r="BT3" s="159"/>
      <c r="BU3" s="12"/>
      <c r="BV3" s="10"/>
      <c r="BW3" s="9"/>
      <c r="BX3" s="158">
        <v>44075</v>
      </c>
      <c r="BY3" s="159"/>
      <c r="BZ3" s="12"/>
      <c r="CA3" s="87"/>
    </row>
    <row r="4" spans="1:79" ht="63.75" thickBot="1" x14ac:dyDescent="0.2">
      <c r="A4" s="36" t="s">
        <v>8</v>
      </c>
      <c r="B4" s="36" t="s">
        <v>15</v>
      </c>
      <c r="C4" s="36" t="s">
        <v>47</v>
      </c>
      <c r="D4" s="36" t="s">
        <v>46</v>
      </c>
      <c r="E4" s="88" t="s">
        <v>1</v>
      </c>
      <c r="F4" s="4" t="s">
        <v>7</v>
      </c>
      <c r="G4" s="13" t="s">
        <v>9</v>
      </c>
      <c r="H4" s="4" t="s">
        <v>14</v>
      </c>
      <c r="I4" s="8" t="s">
        <v>6</v>
      </c>
      <c r="J4" s="3" t="s">
        <v>1</v>
      </c>
      <c r="K4" s="4" t="s">
        <v>7</v>
      </c>
      <c r="L4" s="13" t="s">
        <v>9</v>
      </c>
      <c r="M4" s="4" t="s">
        <v>14</v>
      </c>
      <c r="N4" s="8" t="s">
        <v>6</v>
      </c>
      <c r="O4" s="3" t="s">
        <v>1</v>
      </c>
      <c r="P4" s="4" t="s">
        <v>7</v>
      </c>
      <c r="Q4" s="13" t="s">
        <v>9</v>
      </c>
      <c r="R4" s="4" t="s">
        <v>14</v>
      </c>
      <c r="S4" s="8" t="s">
        <v>6</v>
      </c>
      <c r="T4" s="3" t="s">
        <v>1</v>
      </c>
      <c r="U4" s="4" t="s">
        <v>7</v>
      </c>
      <c r="V4" s="13" t="s">
        <v>9</v>
      </c>
      <c r="W4" s="4" t="s">
        <v>14</v>
      </c>
      <c r="X4" s="8" t="s">
        <v>6</v>
      </c>
      <c r="Y4" s="3" t="s">
        <v>1</v>
      </c>
      <c r="Z4" s="4" t="s">
        <v>7</v>
      </c>
      <c r="AA4" s="13" t="s">
        <v>9</v>
      </c>
      <c r="AB4" s="4" t="s">
        <v>14</v>
      </c>
      <c r="AC4" s="8" t="s">
        <v>6</v>
      </c>
      <c r="AD4" s="3" t="s">
        <v>1</v>
      </c>
      <c r="AE4" s="4" t="s">
        <v>7</v>
      </c>
      <c r="AF4" s="13" t="s">
        <v>9</v>
      </c>
      <c r="AG4" s="4" t="s">
        <v>14</v>
      </c>
      <c r="AH4" s="8" t="s">
        <v>6</v>
      </c>
      <c r="AI4" s="3" t="s">
        <v>1</v>
      </c>
      <c r="AJ4" s="4" t="s">
        <v>7</v>
      </c>
      <c r="AK4" s="13" t="s">
        <v>9</v>
      </c>
      <c r="AL4" s="4" t="s">
        <v>14</v>
      </c>
      <c r="AM4" s="8" t="s">
        <v>6</v>
      </c>
      <c r="AN4" s="3" t="s">
        <v>1</v>
      </c>
      <c r="AO4" s="4" t="s">
        <v>7</v>
      </c>
      <c r="AP4" s="13" t="s">
        <v>9</v>
      </c>
      <c r="AQ4" s="4" t="s">
        <v>14</v>
      </c>
      <c r="AR4" s="8" t="s">
        <v>6</v>
      </c>
      <c r="AS4" s="3" t="s">
        <v>1</v>
      </c>
      <c r="AT4" s="4" t="s">
        <v>7</v>
      </c>
      <c r="AU4" s="13" t="s">
        <v>9</v>
      </c>
      <c r="AV4" s="4" t="s">
        <v>14</v>
      </c>
      <c r="AW4" s="8" t="s">
        <v>6</v>
      </c>
      <c r="AX4" s="3" t="s">
        <v>1</v>
      </c>
      <c r="AY4" s="4" t="s">
        <v>7</v>
      </c>
      <c r="AZ4" s="13" t="s">
        <v>9</v>
      </c>
      <c r="BA4" s="4" t="s">
        <v>14</v>
      </c>
      <c r="BB4" s="8" t="s">
        <v>6</v>
      </c>
      <c r="BC4" s="3" t="s">
        <v>1</v>
      </c>
      <c r="BD4" s="4" t="s">
        <v>7</v>
      </c>
      <c r="BE4" s="13" t="s">
        <v>9</v>
      </c>
      <c r="BF4" s="4" t="s">
        <v>14</v>
      </c>
      <c r="BG4" s="8" t="s">
        <v>6</v>
      </c>
      <c r="BH4" s="3" t="s">
        <v>1</v>
      </c>
      <c r="BI4" s="4" t="s">
        <v>7</v>
      </c>
      <c r="BJ4" s="13" t="s">
        <v>9</v>
      </c>
      <c r="BK4" s="4" t="s">
        <v>14</v>
      </c>
      <c r="BL4" s="8" t="s">
        <v>6</v>
      </c>
      <c r="BM4" s="3" t="s">
        <v>1</v>
      </c>
      <c r="BN4" s="4" t="s">
        <v>7</v>
      </c>
      <c r="BO4" s="13" t="s">
        <v>9</v>
      </c>
      <c r="BP4" s="4" t="s">
        <v>14</v>
      </c>
      <c r="BQ4" s="8" t="s">
        <v>6</v>
      </c>
      <c r="BR4" s="3" t="s">
        <v>1</v>
      </c>
      <c r="BS4" s="4" t="s">
        <v>7</v>
      </c>
      <c r="BT4" s="13" t="s">
        <v>9</v>
      </c>
      <c r="BU4" s="4" t="s">
        <v>14</v>
      </c>
      <c r="BV4" s="8" t="s">
        <v>6</v>
      </c>
      <c r="BW4" s="3" t="s">
        <v>1</v>
      </c>
      <c r="BX4" s="4" t="s">
        <v>7</v>
      </c>
      <c r="BY4" s="13" t="s">
        <v>9</v>
      </c>
      <c r="BZ4" s="4" t="s">
        <v>14</v>
      </c>
      <c r="CA4" s="8" t="s">
        <v>6</v>
      </c>
    </row>
    <row r="5" spans="1:79" ht="21" customHeight="1" thickBot="1" x14ac:dyDescent="0.2">
      <c r="A5" s="30"/>
      <c r="B5" s="30" t="s">
        <v>10</v>
      </c>
      <c r="C5" s="30" t="s">
        <v>5</v>
      </c>
      <c r="D5" s="90"/>
      <c r="E5" s="89"/>
      <c r="F5" s="97">
        <v>0</v>
      </c>
      <c r="G5" s="98">
        <f t="shared" ref="G5:G42" si="0">F5</f>
        <v>0</v>
      </c>
      <c r="H5" s="6">
        <f t="shared" ref="H5:H36" si="1">ROUND(IF(G5&lt;=1700, G5/1700*$B$1, $B$1)-D5,2)</f>
        <v>0</v>
      </c>
      <c r="I5" s="29">
        <f t="shared" ref="I5:I42" si="2">H5</f>
        <v>0</v>
      </c>
      <c r="J5" s="37"/>
      <c r="K5" s="99">
        <v>0</v>
      </c>
      <c r="L5" s="98">
        <f t="shared" ref="L5:L36" si="3">SUM(K5,G5)</f>
        <v>0</v>
      </c>
      <c r="M5" s="6">
        <f t="shared" ref="M5:M36" si="4">ROUND(IF(L5&lt;=1700,K5/1700*$B$1,IF(L5&gt;1700,IF(G5&lt;1700,(K5-(L5-1700))/1700*$B$1,0))),2)</f>
        <v>0</v>
      </c>
      <c r="N5" s="29">
        <f t="shared" ref="N5:N36" si="5">M5+I5</f>
        <v>0</v>
      </c>
      <c r="O5" s="37"/>
      <c r="P5" s="99">
        <v>0</v>
      </c>
      <c r="Q5" s="98">
        <f t="shared" ref="Q5:Q42" si="6">SUM(L5,P5)</f>
        <v>0</v>
      </c>
      <c r="R5" s="6">
        <f t="shared" ref="R5:R36" si="7">ROUND(IF(Q5&lt;=1700,P5/1700*$B$1,IF(Q5&gt;1700,IF(L5&lt;1700,(P5-(Q5-1700))/1700*$B$1,0))),2)</f>
        <v>0</v>
      </c>
      <c r="S5" s="29">
        <f t="shared" ref="S5:S42" si="8">R5+N5</f>
        <v>0</v>
      </c>
      <c r="T5" s="37"/>
      <c r="U5" s="99">
        <v>0</v>
      </c>
      <c r="V5" s="98">
        <f t="shared" ref="V5:V42" si="9">SUM(Q5,U5)</f>
        <v>0</v>
      </c>
      <c r="W5" s="6">
        <f t="shared" ref="W5:W36" si="10">ROUND(IF(V5&lt;=1700,U5/1700*$B$1,IF(V5&gt;1700,IF(Q5&lt;1700,(U5-(V5-1700))/1700*$B$1,0))),2)</f>
        <v>0</v>
      </c>
      <c r="X5" s="29">
        <f t="shared" ref="X5:X42" si="11">W5+S5</f>
        <v>0</v>
      </c>
      <c r="Y5" s="37"/>
      <c r="Z5" s="99">
        <v>0</v>
      </c>
      <c r="AA5" s="98">
        <f t="shared" ref="AA5:AA42" si="12">SUM(V5,Z5)</f>
        <v>0</v>
      </c>
      <c r="AB5" s="6">
        <f t="shared" ref="AB5:AB36" si="13">ROUND(IF(AA5&lt;=1700,Z5/1700*$B$1,IF(AA5&gt;1700,IF(V5&lt;1700,(Z5-(AA5-1700))/1700*$B$1,0))),2)</f>
        <v>0</v>
      </c>
      <c r="AC5" s="29">
        <f t="shared" ref="AC5:AC42" si="14">AB5+X5</f>
        <v>0</v>
      </c>
      <c r="AD5" s="37"/>
      <c r="AE5" s="99">
        <v>0</v>
      </c>
      <c r="AF5" s="98">
        <f t="shared" ref="AF5:AF42" si="15">SUM(AA5,AE5)</f>
        <v>0</v>
      </c>
      <c r="AG5" s="6">
        <f t="shared" ref="AG5:AG36" si="16">ROUND(IF(AF5&lt;=1700,AE5/1700*$B$1,IF(AF5&gt;1700,IF(AA5&lt;1700,(AE5-(AF5-1700))/1700*$B$1,0))),2)</f>
        <v>0</v>
      </c>
      <c r="AH5" s="29">
        <f t="shared" ref="AH5:AH42" si="17">AG5+AC5</f>
        <v>0</v>
      </c>
      <c r="AI5" s="37"/>
      <c r="AJ5" s="99">
        <v>0</v>
      </c>
      <c r="AK5" s="98">
        <f t="shared" ref="AK5:AK42" si="18">SUM(AF5,AJ5)</f>
        <v>0</v>
      </c>
      <c r="AL5" s="6">
        <f t="shared" ref="AL5:AL36" si="19">ROUND(IF(AK5&lt;=1700,AJ5/1700*$B$1,IF(AK5&gt;1700,IF(AF5&lt;1700,(AJ5-(AK5-1700))/1700*$B$1,0))),2)</f>
        <v>0</v>
      </c>
      <c r="AM5" s="29">
        <f t="shared" ref="AM5:AM42" si="20">AL5+AH5</f>
        <v>0</v>
      </c>
      <c r="AN5" s="37"/>
      <c r="AO5" s="99">
        <v>0</v>
      </c>
      <c r="AP5" s="98">
        <f t="shared" ref="AP5:AP42" si="21">SUM(AK5,AO5)</f>
        <v>0</v>
      </c>
      <c r="AQ5" s="6">
        <f t="shared" ref="AQ5:AQ36" si="22">ROUND(IF(AP5&lt;=1700,AO5/1700*$B$1,IF(AP5&gt;1700,IF(AK5&lt;1700,(AO5-(AP5-1700))/1700*$B$1,0))),2)</f>
        <v>0</v>
      </c>
      <c r="AR5" s="29">
        <f t="shared" ref="AR5:AR42" si="23">AQ5+AM5</f>
        <v>0</v>
      </c>
      <c r="AS5" s="37"/>
      <c r="AT5" s="99">
        <v>0</v>
      </c>
      <c r="AU5" s="98">
        <f t="shared" ref="AU5:AU42" si="24">SUM(AP5,AT5)</f>
        <v>0</v>
      </c>
      <c r="AV5" s="6">
        <f t="shared" ref="AV5:AV36" si="25">ROUND(IF(AU5&lt;=1700,AT5/1700*$B$1,IF(AU5&gt;1700,IF(AP5&lt;1700,(AT5-(AU5-1700))/1700*$B$1,0))),2)</f>
        <v>0</v>
      </c>
      <c r="AW5" s="29">
        <f t="shared" ref="AW5:AW42" si="26">AV5+AR5</f>
        <v>0</v>
      </c>
      <c r="AX5" s="37"/>
      <c r="AY5" s="99">
        <v>0</v>
      </c>
      <c r="AZ5" s="98">
        <f t="shared" ref="AZ5:AZ42" si="27">SUM(AU5,AY5)</f>
        <v>0</v>
      </c>
      <c r="BA5" s="6">
        <f t="shared" ref="BA5:BA36" si="28">ROUND(IF(AZ5&lt;=1700,AY5/1700*$B$1,IF(AZ5&gt;1700,IF(AU5&lt;1700,(AY5-(AZ5-1700))/1700*$B$1,0))),2)</f>
        <v>0</v>
      </c>
      <c r="BB5" s="29">
        <f t="shared" ref="BB5:BB42" si="29">BA5+AW5</f>
        <v>0</v>
      </c>
      <c r="BC5" s="37"/>
      <c r="BD5" s="99">
        <v>0</v>
      </c>
      <c r="BE5" s="98">
        <f t="shared" ref="BE5:BE42" si="30">SUM(AZ5,BD5)</f>
        <v>0</v>
      </c>
      <c r="BF5" s="6">
        <f t="shared" ref="BF5:BF36" si="31">ROUND(IF(BE5&lt;=1700,BD5/1700*$B$1,IF(BE5&gt;1700,IF(AZ5&lt;1700,(BD5-(BE5-1700))/1700*$B$1,0))),2)</f>
        <v>0</v>
      </c>
      <c r="BG5" s="29">
        <f t="shared" ref="BG5:BG42" si="32">BF5+BB5</f>
        <v>0</v>
      </c>
      <c r="BH5" s="37"/>
      <c r="BI5" s="99">
        <v>0</v>
      </c>
      <c r="BJ5" s="98">
        <f t="shared" ref="BJ5:BJ42" si="33">SUM(BE5,BI5)</f>
        <v>0</v>
      </c>
      <c r="BK5" s="6">
        <f t="shared" ref="BK5:BK36" si="34">ROUND(IF(BJ5&lt;=1700,BI5/1700*$B$1,IF(BJ5&gt;1700,IF(BE5&lt;1700,(BI5-(BJ5-1700))/1700*$B$1,0))),2)</f>
        <v>0</v>
      </c>
      <c r="BL5" s="29">
        <f t="shared" ref="BL5:BL42" si="35">BK5+BG5</f>
        <v>0</v>
      </c>
      <c r="BM5" s="37"/>
      <c r="BN5" s="99">
        <v>0</v>
      </c>
      <c r="BO5" s="98">
        <f t="shared" ref="BO5:BO42" si="36">SUM(BJ5,BN5)</f>
        <v>0</v>
      </c>
      <c r="BP5" s="6">
        <f t="shared" ref="BP5:BP36" si="37">ROUND(IF(BO5&lt;=1700,BN5/1700*$B$1,IF(BO5&gt;1700,IF(BJ5&lt;1700,(BN5-(BO5-1700))/1700*$B$1,0))),2)</f>
        <v>0</v>
      </c>
      <c r="BQ5" s="29">
        <f t="shared" ref="BQ5:BQ42" si="38">BP5+BL5</f>
        <v>0</v>
      </c>
      <c r="BR5" s="37"/>
      <c r="BS5" s="99">
        <v>0</v>
      </c>
      <c r="BT5" s="98">
        <f t="shared" ref="BT5:BT42" si="39">SUM(BO5,BS5)</f>
        <v>0</v>
      </c>
      <c r="BU5" s="6">
        <f t="shared" ref="BU5:BU36" si="40">ROUND(IF(BT5&lt;=1700,BS5/1700*$B$1,IF(BT5&gt;1700,IF(BO5&lt;1700,(BS5-(BT5-1700))/1700*$B$1,0))),2)</f>
        <v>0</v>
      </c>
      <c r="BV5" s="29">
        <f t="shared" ref="BV5:BV42" si="41">BU5+BQ5</f>
        <v>0</v>
      </c>
      <c r="BW5" s="37"/>
      <c r="BX5" s="99">
        <v>0</v>
      </c>
      <c r="BY5" s="98">
        <f t="shared" ref="BY5:BY58" si="42">SUM(BT5,BX5)</f>
        <v>0</v>
      </c>
      <c r="BZ5" s="6">
        <f t="shared" ref="BZ5:BZ36" si="43">ROUND(IF(BY5&lt;=1700,BX5/1700*$B$1,IF(BY5&gt;1700,IF(BT5&lt;1700,(BX5-(BY5-1700))/1700*$B$1,0))),2)</f>
        <v>0</v>
      </c>
      <c r="CA5" s="29">
        <f t="shared" ref="CA5:CA58" si="44">BZ5+BV5</f>
        <v>0</v>
      </c>
    </row>
    <row r="6" spans="1:79" ht="21" customHeight="1" thickBot="1" x14ac:dyDescent="0.2">
      <c r="A6" s="30"/>
      <c r="B6" s="30" t="s">
        <v>10</v>
      </c>
      <c r="C6" s="30" t="s">
        <v>5</v>
      </c>
      <c r="D6" s="90"/>
      <c r="E6" s="89"/>
      <c r="F6" s="97">
        <v>0</v>
      </c>
      <c r="G6" s="98">
        <f>F6</f>
        <v>0</v>
      </c>
      <c r="H6" s="6">
        <f t="shared" si="1"/>
        <v>0</v>
      </c>
      <c r="I6" s="29">
        <f t="shared" si="2"/>
        <v>0</v>
      </c>
      <c r="J6" s="37"/>
      <c r="K6" s="99">
        <v>0</v>
      </c>
      <c r="L6" s="98">
        <f t="shared" si="3"/>
        <v>0</v>
      </c>
      <c r="M6" s="6">
        <f t="shared" si="4"/>
        <v>0</v>
      </c>
      <c r="N6" s="29">
        <f t="shared" si="5"/>
        <v>0</v>
      </c>
      <c r="O6" s="37"/>
      <c r="P6" s="99">
        <v>0</v>
      </c>
      <c r="Q6" s="98">
        <f t="shared" si="6"/>
        <v>0</v>
      </c>
      <c r="R6" s="6">
        <f t="shared" si="7"/>
        <v>0</v>
      </c>
      <c r="S6" s="29">
        <f t="shared" si="8"/>
        <v>0</v>
      </c>
      <c r="T6" s="37"/>
      <c r="U6" s="99">
        <v>0</v>
      </c>
      <c r="V6" s="98">
        <f t="shared" si="9"/>
        <v>0</v>
      </c>
      <c r="W6" s="6">
        <f t="shared" si="10"/>
        <v>0</v>
      </c>
      <c r="X6" s="29">
        <f t="shared" si="11"/>
        <v>0</v>
      </c>
      <c r="Y6" s="37"/>
      <c r="Z6" s="99">
        <v>0</v>
      </c>
      <c r="AA6" s="98">
        <f t="shared" si="12"/>
        <v>0</v>
      </c>
      <c r="AB6" s="6">
        <f t="shared" si="13"/>
        <v>0</v>
      </c>
      <c r="AC6" s="29">
        <f t="shared" si="14"/>
        <v>0</v>
      </c>
      <c r="AD6" s="37"/>
      <c r="AE6" s="99">
        <v>0</v>
      </c>
      <c r="AF6" s="98">
        <f t="shared" si="15"/>
        <v>0</v>
      </c>
      <c r="AG6" s="6">
        <f t="shared" si="16"/>
        <v>0</v>
      </c>
      <c r="AH6" s="29">
        <f t="shared" si="17"/>
        <v>0</v>
      </c>
      <c r="AI6" s="37"/>
      <c r="AJ6" s="99">
        <v>0</v>
      </c>
      <c r="AK6" s="98">
        <f t="shared" si="18"/>
        <v>0</v>
      </c>
      <c r="AL6" s="6">
        <f t="shared" si="19"/>
        <v>0</v>
      </c>
      <c r="AM6" s="29">
        <f t="shared" si="20"/>
        <v>0</v>
      </c>
      <c r="AN6" s="37"/>
      <c r="AO6" s="99">
        <v>0</v>
      </c>
      <c r="AP6" s="98">
        <f t="shared" si="21"/>
        <v>0</v>
      </c>
      <c r="AQ6" s="6">
        <f t="shared" si="22"/>
        <v>0</v>
      </c>
      <c r="AR6" s="29">
        <f t="shared" si="23"/>
        <v>0</v>
      </c>
      <c r="AS6" s="37"/>
      <c r="AT6" s="99">
        <v>0</v>
      </c>
      <c r="AU6" s="98">
        <f t="shared" si="24"/>
        <v>0</v>
      </c>
      <c r="AV6" s="6">
        <f t="shared" si="25"/>
        <v>0</v>
      </c>
      <c r="AW6" s="29">
        <f t="shared" si="26"/>
        <v>0</v>
      </c>
      <c r="AX6" s="37"/>
      <c r="AY6" s="99">
        <v>0</v>
      </c>
      <c r="AZ6" s="98">
        <f t="shared" si="27"/>
        <v>0</v>
      </c>
      <c r="BA6" s="6">
        <f t="shared" si="28"/>
        <v>0</v>
      </c>
      <c r="BB6" s="29">
        <f t="shared" si="29"/>
        <v>0</v>
      </c>
      <c r="BC6" s="37"/>
      <c r="BD6" s="99">
        <v>0</v>
      </c>
      <c r="BE6" s="98">
        <f t="shared" si="30"/>
        <v>0</v>
      </c>
      <c r="BF6" s="6">
        <f t="shared" si="31"/>
        <v>0</v>
      </c>
      <c r="BG6" s="29">
        <f t="shared" si="32"/>
        <v>0</v>
      </c>
      <c r="BH6" s="37"/>
      <c r="BI6" s="99">
        <v>0</v>
      </c>
      <c r="BJ6" s="98">
        <f t="shared" si="33"/>
        <v>0</v>
      </c>
      <c r="BK6" s="6">
        <f t="shared" si="34"/>
        <v>0</v>
      </c>
      <c r="BL6" s="29">
        <f t="shared" si="35"/>
        <v>0</v>
      </c>
      <c r="BM6" s="37"/>
      <c r="BN6" s="99">
        <v>0</v>
      </c>
      <c r="BO6" s="98">
        <f t="shared" si="36"/>
        <v>0</v>
      </c>
      <c r="BP6" s="6">
        <f t="shared" si="37"/>
        <v>0</v>
      </c>
      <c r="BQ6" s="29">
        <f t="shared" si="38"/>
        <v>0</v>
      </c>
      <c r="BR6" s="37"/>
      <c r="BS6" s="99">
        <v>0</v>
      </c>
      <c r="BT6" s="98">
        <f t="shared" si="39"/>
        <v>0</v>
      </c>
      <c r="BU6" s="6">
        <f t="shared" si="40"/>
        <v>0</v>
      </c>
      <c r="BV6" s="29">
        <f t="shared" si="41"/>
        <v>0</v>
      </c>
      <c r="BW6" s="37"/>
      <c r="BX6" s="99">
        <v>0</v>
      </c>
      <c r="BY6" s="98">
        <f t="shared" si="42"/>
        <v>0</v>
      </c>
      <c r="BZ6" s="6">
        <f t="shared" si="43"/>
        <v>0</v>
      </c>
      <c r="CA6" s="29">
        <f t="shared" si="44"/>
        <v>0</v>
      </c>
    </row>
    <row r="7" spans="1:79" ht="21" customHeight="1" thickBot="1" x14ac:dyDescent="0.2">
      <c r="A7" s="30"/>
      <c r="B7" s="30" t="s">
        <v>10</v>
      </c>
      <c r="C7" s="30" t="s">
        <v>5</v>
      </c>
      <c r="D7" s="90"/>
      <c r="E7" s="89"/>
      <c r="F7" s="97">
        <v>0</v>
      </c>
      <c r="G7" s="98">
        <f>F7</f>
        <v>0</v>
      </c>
      <c r="H7" s="6">
        <f t="shared" si="1"/>
        <v>0</v>
      </c>
      <c r="I7" s="29">
        <f t="shared" si="2"/>
        <v>0</v>
      </c>
      <c r="J7" s="37"/>
      <c r="K7" s="99">
        <v>0</v>
      </c>
      <c r="L7" s="98">
        <f t="shared" si="3"/>
        <v>0</v>
      </c>
      <c r="M7" s="6">
        <f t="shared" si="4"/>
        <v>0</v>
      </c>
      <c r="N7" s="29">
        <f t="shared" si="5"/>
        <v>0</v>
      </c>
      <c r="O7" s="37"/>
      <c r="P7" s="99">
        <v>0</v>
      </c>
      <c r="Q7" s="98">
        <f t="shared" si="6"/>
        <v>0</v>
      </c>
      <c r="R7" s="6">
        <f t="shared" si="7"/>
        <v>0</v>
      </c>
      <c r="S7" s="29">
        <f t="shared" si="8"/>
        <v>0</v>
      </c>
      <c r="T7" s="37"/>
      <c r="U7" s="99">
        <v>0</v>
      </c>
      <c r="V7" s="98">
        <f t="shared" si="9"/>
        <v>0</v>
      </c>
      <c r="W7" s="6">
        <f t="shared" si="10"/>
        <v>0</v>
      </c>
      <c r="X7" s="29">
        <f t="shared" si="11"/>
        <v>0</v>
      </c>
      <c r="Y7" s="37"/>
      <c r="Z7" s="99">
        <v>0</v>
      </c>
      <c r="AA7" s="98">
        <f t="shared" si="12"/>
        <v>0</v>
      </c>
      <c r="AB7" s="6">
        <f t="shared" si="13"/>
        <v>0</v>
      </c>
      <c r="AC7" s="29">
        <f t="shared" si="14"/>
        <v>0</v>
      </c>
      <c r="AD7" s="37"/>
      <c r="AE7" s="99">
        <v>0</v>
      </c>
      <c r="AF7" s="98">
        <f t="shared" si="15"/>
        <v>0</v>
      </c>
      <c r="AG7" s="6">
        <f t="shared" si="16"/>
        <v>0</v>
      </c>
      <c r="AH7" s="29">
        <f t="shared" si="17"/>
        <v>0</v>
      </c>
      <c r="AI7" s="37"/>
      <c r="AJ7" s="99">
        <v>0</v>
      </c>
      <c r="AK7" s="98">
        <f t="shared" si="18"/>
        <v>0</v>
      </c>
      <c r="AL7" s="6">
        <f t="shared" si="19"/>
        <v>0</v>
      </c>
      <c r="AM7" s="29">
        <f t="shared" si="20"/>
        <v>0</v>
      </c>
      <c r="AN7" s="37"/>
      <c r="AO7" s="99">
        <v>0</v>
      </c>
      <c r="AP7" s="98">
        <f t="shared" si="21"/>
        <v>0</v>
      </c>
      <c r="AQ7" s="6">
        <f t="shared" si="22"/>
        <v>0</v>
      </c>
      <c r="AR7" s="29">
        <f t="shared" si="23"/>
        <v>0</v>
      </c>
      <c r="AS7" s="37"/>
      <c r="AT7" s="99">
        <v>0</v>
      </c>
      <c r="AU7" s="98">
        <f t="shared" si="24"/>
        <v>0</v>
      </c>
      <c r="AV7" s="6">
        <f t="shared" si="25"/>
        <v>0</v>
      </c>
      <c r="AW7" s="29">
        <f t="shared" si="26"/>
        <v>0</v>
      </c>
      <c r="AX7" s="37"/>
      <c r="AY7" s="99">
        <v>0</v>
      </c>
      <c r="AZ7" s="98">
        <f t="shared" si="27"/>
        <v>0</v>
      </c>
      <c r="BA7" s="6">
        <f t="shared" si="28"/>
        <v>0</v>
      </c>
      <c r="BB7" s="29">
        <f t="shared" si="29"/>
        <v>0</v>
      </c>
      <c r="BC7" s="37"/>
      <c r="BD7" s="99">
        <v>0</v>
      </c>
      <c r="BE7" s="98">
        <f t="shared" si="30"/>
        <v>0</v>
      </c>
      <c r="BF7" s="6">
        <f t="shared" si="31"/>
        <v>0</v>
      </c>
      <c r="BG7" s="29">
        <f t="shared" si="32"/>
        <v>0</v>
      </c>
      <c r="BH7" s="37"/>
      <c r="BI7" s="99">
        <v>0</v>
      </c>
      <c r="BJ7" s="98">
        <f t="shared" si="33"/>
        <v>0</v>
      </c>
      <c r="BK7" s="6">
        <f t="shared" si="34"/>
        <v>0</v>
      </c>
      <c r="BL7" s="29">
        <f t="shared" si="35"/>
        <v>0</v>
      </c>
      <c r="BM7" s="37"/>
      <c r="BN7" s="99">
        <v>0</v>
      </c>
      <c r="BO7" s="98">
        <f t="shared" si="36"/>
        <v>0</v>
      </c>
      <c r="BP7" s="6">
        <f t="shared" si="37"/>
        <v>0</v>
      </c>
      <c r="BQ7" s="29">
        <f t="shared" si="38"/>
        <v>0</v>
      </c>
      <c r="BR7" s="37"/>
      <c r="BS7" s="99">
        <v>0</v>
      </c>
      <c r="BT7" s="98">
        <f t="shared" si="39"/>
        <v>0</v>
      </c>
      <c r="BU7" s="6">
        <f t="shared" si="40"/>
        <v>0</v>
      </c>
      <c r="BV7" s="29">
        <f t="shared" si="41"/>
        <v>0</v>
      </c>
      <c r="BW7" s="37"/>
      <c r="BX7" s="99">
        <v>0</v>
      </c>
      <c r="BY7" s="98">
        <f t="shared" si="42"/>
        <v>0</v>
      </c>
      <c r="BZ7" s="6">
        <f t="shared" si="43"/>
        <v>0</v>
      </c>
      <c r="CA7" s="29">
        <f t="shared" si="44"/>
        <v>0</v>
      </c>
    </row>
    <row r="8" spans="1:79" ht="21" customHeight="1" thickBot="1" x14ac:dyDescent="0.2">
      <c r="A8" s="30"/>
      <c r="B8" s="30" t="s">
        <v>10</v>
      </c>
      <c r="C8" s="30" t="s">
        <v>5</v>
      </c>
      <c r="D8" s="90"/>
      <c r="E8" s="89"/>
      <c r="F8" s="97">
        <v>0</v>
      </c>
      <c r="G8" s="98">
        <f t="shared" si="0"/>
        <v>0</v>
      </c>
      <c r="H8" s="6">
        <f t="shared" si="1"/>
        <v>0</v>
      </c>
      <c r="I8" s="29">
        <f t="shared" si="2"/>
        <v>0</v>
      </c>
      <c r="J8" s="37"/>
      <c r="K8" s="99">
        <v>0</v>
      </c>
      <c r="L8" s="98">
        <f t="shared" si="3"/>
        <v>0</v>
      </c>
      <c r="M8" s="6">
        <f t="shared" si="4"/>
        <v>0</v>
      </c>
      <c r="N8" s="29">
        <f t="shared" si="5"/>
        <v>0</v>
      </c>
      <c r="O8" s="37"/>
      <c r="P8" s="99">
        <v>0</v>
      </c>
      <c r="Q8" s="98">
        <f t="shared" si="6"/>
        <v>0</v>
      </c>
      <c r="R8" s="6">
        <f t="shared" si="7"/>
        <v>0</v>
      </c>
      <c r="S8" s="29">
        <f t="shared" si="8"/>
        <v>0</v>
      </c>
      <c r="T8" s="37"/>
      <c r="U8" s="99">
        <v>0</v>
      </c>
      <c r="V8" s="98">
        <f t="shared" si="9"/>
        <v>0</v>
      </c>
      <c r="W8" s="6">
        <f t="shared" si="10"/>
        <v>0</v>
      </c>
      <c r="X8" s="29">
        <f t="shared" si="11"/>
        <v>0</v>
      </c>
      <c r="Y8" s="37"/>
      <c r="Z8" s="99">
        <v>0</v>
      </c>
      <c r="AA8" s="98">
        <f t="shared" si="12"/>
        <v>0</v>
      </c>
      <c r="AB8" s="6">
        <f t="shared" si="13"/>
        <v>0</v>
      </c>
      <c r="AC8" s="29">
        <f t="shared" si="14"/>
        <v>0</v>
      </c>
      <c r="AD8" s="37"/>
      <c r="AE8" s="99">
        <v>0</v>
      </c>
      <c r="AF8" s="98">
        <f t="shared" si="15"/>
        <v>0</v>
      </c>
      <c r="AG8" s="6">
        <f t="shared" si="16"/>
        <v>0</v>
      </c>
      <c r="AH8" s="29">
        <f t="shared" si="17"/>
        <v>0</v>
      </c>
      <c r="AI8" s="37"/>
      <c r="AJ8" s="99">
        <v>0</v>
      </c>
      <c r="AK8" s="98">
        <f t="shared" si="18"/>
        <v>0</v>
      </c>
      <c r="AL8" s="6">
        <f t="shared" si="19"/>
        <v>0</v>
      </c>
      <c r="AM8" s="29">
        <f t="shared" si="20"/>
        <v>0</v>
      </c>
      <c r="AN8" s="37"/>
      <c r="AO8" s="99">
        <v>0</v>
      </c>
      <c r="AP8" s="98">
        <f t="shared" si="21"/>
        <v>0</v>
      </c>
      <c r="AQ8" s="6">
        <f t="shared" si="22"/>
        <v>0</v>
      </c>
      <c r="AR8" s="29">
        <f t="shared" si="23"/>
        <v>0</v>
      </c>
      <c r="AS8" s="37"/>
      <c r="AT8" s="99">
        <v>0</v>
      </c>
      <c r="AU8" s="98">
        <f t="shared" si="24"/>
        <v>0</v>
      </c>
      <c r="AV8" s="6">
        <f t="shared" si="25"/>
        <v>0</v>
      </c>
      <c r="AW8" s="29">
        <f t="shared" si="26"/>
        <v>0</v>
      </c>
      <c r="AX8" s="37"/>
      <c r="AY8" s="99">
        <v>0</v>
      </c>
      <c r="AZ8" s="98">
        <f t="shared" si="27"/>
        <v>0</v>
      </c>
      <c r="BA8" s="6">
        <f t="shared" si="28"/>
        <v>0</v>
      </c>
      <c r="BB8" s="29">
        <f t="shared" si="29"/>
        <v>0</v>
      </c>
      <c r="BC8" s="37"/>
      <c r="BD8" s="99">
        <v>0</v>
      </c>
      <c r="BE8" s="98">
        <f t="shared" si="30"/>
        <v>0</v>
      </c>
      <c r="BF8" s="6">
        <f t="shared" si="31"/>
        <v>0</v>
      </c>
      <c r="BG8" s="29">
        <f t="shared" si="32"/>
        <v>0</v>
      </c>
      <c r="BH8" s="37"/>
      <c r="BI8" s="99">
        <v>0</v>
      </c>
      <c r="BJ8" s="98">
        <f t="shared" si="33"/>
        <v>0</v>
      </c>
      <c r="BK8" s="6">
        <f t="shared" si="34"/>
        <v>0</v>
      </c>
      <c r="BL8" s="29">
        <f t="shared" si="35"/>
        <v>0</v>
      </c>
      <c r="BM8" s="37"/>
      <c r="BN8" s="99">
        <v>0</v>
      </c>
      <c r="BO8" s="98">
        <f t="shared" si="36"/>
        <v>0</v>
      </c>
      <c r="BP8" s="6">
        <f t="shared" si="37"/>
        <v>0</v>
      </c>
      <c r="BQ8" s="29">
        <f t="shared" si="38"/>
        <v>0</v>
      </c>
      <c r="BR8" s="37"/>
      <c r="BS8" s="99">
        <v>0</v>
      </c>
      <c r="BT8" s="98">
        <f t="shared" si="39"/>
        <v>0</v>
      </c>
      <c r="BU8" s="6">
        <f t="shared" si="40"/>
        <v>0</v>
      </c>
      <c r="BV8" s="29">
        <f t="shared" si="41"/>
        <v>0</v>
      </c>
      <c r="BW8" s="37"/>
      <c r="BX8" s="99">
        <v>0</v>
      </c>
      <c r="BY8" s="98">
        <f t="shared" si="42"/>
        <v>0</v>
      </c>
      <c r="BZ8" s="6">
        <f t="shared" si="43"/>
        <v>0</v>
      </c>
      <c r="CA8" s="29">
        <f t="shared" si="44"/>
        <v>0</v>
      </c>
    </row>
    <row r="9" spans="1:79" ht="21" customHeight="1" thickBot="1" x14ac:dyDescent="0.2">
      <c r="A9" s="30"/>
      <c r="B9" s="30" t="s">
        <v>10</v>
      </c>
      <c r="C9" s="30" t="s">
        <v>5</v>
      </c>
      <c r="D9" s="90"/>
      <c r="E9" s="89"/>
      <c r="F9" s="97">
        <v>0</v>
      </c>
      <c r="G9" s="98">
        <f t="shared" si="0"/>
        <v>0</v>
      </c>
      <c r="H9" s="6">
        <f t="shared" si="1"/>
        <v>0</v>
      </c>
      <c r="I9" s="29">
        <f t="shared" si="2"/>
        <v>0</v>
      </c>
      <c r="J9" s="37"/>
      <c r="K9" s="99">
        <v>0</v>
      </c>
      <c r="L9" s="98">
        <f t="shared" si="3"/>
        <v>0</v>
      </c>
      <c r="M9" s="6">
        <f t="shared" si="4"/>
        <v>0</v>
      </c>
      <c r="N9" s="29">
        <f t="shared" si="5"/>
        <v>0</v>
      </c>
      <c r="O9" s="37"/>
      <c r="P9" s="99">
        <v>0</v>
      </c>
      <c r="Q9" s="98">
        <f t="shared" si="6"/>
        <v>0</v>
      </c>
      <c r="R9" s="6">
        <f t="shared" si="7"/>
        <v>0</v>
      </c>
      <c r="S9" s="29">
        <f t="shared" si="8"/>
        <v>0</v>
      </c>
      <c r="T9" s="37"/>
      <c r="U9" s="99">
        <v>0</v>
      </c>
      <c r="V9" s="98">
        <f t="shared" si="9"/>
        <v>0</v>
      </c>
      <c r="W9" s="6">
        <f t="shared" si="10"/>
        <v>0</v>
      </c>
      <c r="X9" s="29">
        <f t="shared" si="11"/>
        <v>0</v>
      </c>
      <c r="Y9" s="37"/>
      <c r="Z9" s="99">
        <v>0</v>
      </c>
      <c r="AA9" s="98">
        <f t="shared" si="12"/>
        <v>0</v>
      </c>
      <c r="AB9" s="6">
        <f t="shared" si="13"/>
        <v>0</v>
      </c>
      <c r="AC9" s="29">
        <f t="shared" si="14"/>
        <v>0</v>
      </c>
      <c r="AD9" s="37"/>
      <c r="AE9" s="99">
        <v>0</v>
      </c>
      <c r="AF9" s="98">
        <f t="shared" si="15"/>
        <v>0</v>
      </c>
      <c r="AG9" s="6">
        <f t="shared" si="16"/>
        <v>0</v>
      </c>
      <c r="AH9" s="29">
        <f t="shared" si="17"/>
        <v>0</v>
      </c>
      <c r="AI9" s="37"/>
      <c r="AJ9" s="99">
        <v>0</v>
      </c>
      <c r="AK9" s="98">
        <f t="shared" si="18"/>
        <v>0</v>
      </c>
      <c r="AL9" s="6">
        <f t="shared" si="19"/>
        <v>0</v>
      </c>
      <c r="AM9" s="29">
        <f t="shared" si="20"/>
        <v>0</v>
      </c>
      <c r="AN9" s="37"/>
      <c r="AO9" s="99">
        <v>0</v>
      </c>
      <c r="AP9" s="98">
        <f t="shared" si="21"/>
        <v>0</v>
      </c>
      <c r="AQ9" s="6">
        <f t="shared" si="22"/>
        <v>0</v>
      </c>
      <c r="AR9" s="29">
        <f t="shared" si="23"/>
        <v>0</v>
      </c>
      <c r="AS9" s="37"/>
      <c r="AT9" s="99">
        <v>0</v>
      </c>
      <c r="AU9" s="98">
        <f t="shared" si="24"/>
        <v>0</v>
      </c>
      <c r="AV9" s="6">
        <f t="shared" si="25"/>
        <v>0</v>
      </c>
      <c r="AW9" s="29">
        <f t="shared" si="26"/>
        <v>0</v>
      </c>
      <c r="AX9" s="37"/>
      <c r="AY9" s="99">
        <v>0</v>
      </c>
      <c r="AZ9" s="98">
        <f t="shared" si="27"/>
        <v>0</v>
      </c>
      <c r="BA9" s="6">
        <f t="shared" si="28"/>
        <v>0</v>
      </c>
      <c r="BB9" s="29">
        <f t="shared" si="29"/>
        <v>0</v>
      </c>
      <c r="BC9" s="37"/>
      <c r="BD9" s="99">
        <v>0</v>
      </c>
      <c r="BE9" s="98">
        <f t="shared" si="30"/>
        <v>0</v>
      </c>
      <c r="BF9" s="6">
        <f t="shared" si="31"/>
        <v>0</v>
      </c>
      <c r="BG9" s="29">
        <f t="shared" si="32"/>
        <v>0</v>
      </c>
      <c r="BH9" s="37"/>
      <c r="BI9" s="99">
        <v>0</v>
      </c>
      <c r="BJ9" s="98">
        <f t="shared" si="33"/>
        <v>0</v>
      </c>
      <c r="BK9" s="6">
        <f t="shared" si="34"/>
        <v>0</v>
      </c>
      <c r="BL9" s="29">
        <f t="shared" si="35"/>
        <v>0</v>
      </c>
      <c r="BM9" s="37"/>
      <c r="BN9" s="99">
        <v>0</v>
      </c>
      <c r="BO9" s="98">
        <f t="shared" si="36"/>
        <v>0</v>
      </c>
      <c r="BP9" s="6">
        <f t="shared" si="37"/>
        <v>0</v>
      </c>
      <c r="BQ9" s="29">
        <f t="shared" si="38"/>
        <v>0</v>
      </c>
      <c r="BR9" s="37"/>
      <c r="BS9" s="99">
        <v>0</v>
      </c>
      <c r="BT9" s="98">
        <f t="shared" si="39"/>
        <v>0</v>
      </c>
      <c r="BU9" s="6">
        <f t="shared" si="40"/>
        <v>0</v>
      </c>
      <c r="BV9" s="29">
        <f t="shared" si="41"/>
        <v>0</v>
      </c>
      <c r="BW9" s="37"/>
      <c r="BX9" s="99">
        <v>0</v>
      </c>
      <c r="BY9" s="98">
        <f t="shared" si="42"/>
        <v>0</v>
      </c>
      <c r="BZ9" s="6">
        <f t="shared" si="43"/>
        <v>0</v>
      </c>
      <c r="CA9" s="29">
        <f t="shared" si="44"/>
        <v>0</v>
      </c>
    </row>
    <row r="10" spans="1:79" ht="21" customHeight="1" thickBot="1" x14ac:dyDescent="0.2">
      <c r="A10" s="30"/>
      <c r="B10" s="30" t="s">
        <v>10</v>
      </c>
      <c r="C10" s="30" t="s">
        <v>5</v>
      </c>
      <c r="D10" s="90"/>
      <c r="E10" s="89"/>
      <c r="F10" s="97">
        <v>0</v>
      </c>
      <c r="G10" s="98">
        <f t="shared" si="0"/>
        <v>0</v>
      </c>
      <c r="H10" s="6">
        <f t="shared" si="1"/>
        <v>0</v>
      </c>
      <c r="I10" s="29">
        <f t="shared" si="2"/>
        <v>0</v>
      </c>
      <c r="J10" s="37"/>
      <c r="K10" s="99">
        <v>0</v>
      </c>
      <c r="L10" s="98">
        <f t="shared" si="3"/>
        <v>0</v>
      </c>
      <c r="M10" s="6">
        <f t="shared" si="4"/>
        <v>0</v>
      </c>
      <c r="N10" s="29">
        <f t="shared" si="5"/>
        <v>0</v>
      </c>
      <c r="O10" s="37"/>
      <c r="P10" s="99">
        <v>0</v>
      </c>
      <c r="Q10" s="98">
        <f t="shared" si="6"/>
        <v>0</v>
      </c>
      <c r="R10" s="6">
        <f t="shared" si="7"/>
        <v>0</v>
      </c>
      <c r="S10" s="29">
        <f t="shared" si="8"/>
        <v>0</v>
      </c>
      <c r="T10" s="37"/>
      <c r="U10" s="99">
        <v>0</v>
      </c>
      <c r="V10" s="98">
        <f t="shared" si="9"/>
        <v>0</v>
      </c>
      <c r="W10" s="6">
        <f t="shared" si="10"/>
        <v>0</v>
      </c>
      <c r="X10" s="29">
        <f t="shared" si="11"/>
        <v>0</v>
      </c>
      <c r="Y10" s="37"/>
      <c r="Z10" s="99">
        <v>0</v>
      </c>
      <c r="AA10" s="98">
        <f t="shared" si="12"/>
        <v>0</v>
      </c>
      <c r="AB10" s="6">
        <f t="shared" si="13"/>
        <v>0</v>
      </c>
      <c r="AC10" s="29">
        <f t="shared" si="14"/>
        <v>0</v>
      </c>
      <c r="AD10" s="37"/>
      <c r="AE10" s="99">
        <v>0</v>
      </c>
      <c r="AF10" s="98">
        <f t="shared" si="15"/>
        <v>0</v>
      </c>
      <c r="AG10" s="6">
        <f t="shared" si="16"/>
        <v>0</v>
      </c>
      <c r="AH10" s="29">
        <f t="shared" si="17"/>
        <v>0</v>
      </c>
      <c r="AI10" s="37"/>
      <c r="AJ10" s="99">
        <v>0</v>
      </c>
      <c r="AK10" s="98">
        <f t="shared" si="18"/>
        <v>0</v>
      </c>
      <c r="AL10" s="6">
        <f t="shared" si="19"/>
        <v>0</v>
      </c>
      <c r="AM10" s="29">
        <f t="shared" si="20"/>
        <v>0</v>
      </c>
      <c r="AN10" s="37"/>
      <c r="AO10" s="99">
        <v>0</v>
      </c>
      <c r="AP10" s="98">
        <f t="shared" si="21"/>
        <v>0</v>
      </c>
      <c r="AQ10" s="6">
        <f t="shared" si="22"/>
        <v>0</v>
      </c>
      <c r="AR10" s="29">
        <f t="shared" si="23"/>
        <v>0</v>
      </c>
      <c r="AS10" s="37"/>
      <c r="AT10" s="99">
        <v>0</v>
      </c>
      <c r="AU10" s="98">
        <f t="shared" si="24"/>
        <v>0</v>
      </c>
      <c r="AV10" s="6">
        <f t="shared" si="25"/>
        <v>0</v>
      </c>
      <c r="AW10" s="29">
        <f t="shared" si="26"/>
        <v>0</v>
      </c>
      <c r="AX10" s="37"/>
      <c r="AY10" s="99">
        <v>0</v>
      </c>
      <c r="AZ10" s="98">
        <f t="shared" si="27"/>
        <v>0</v>
      </c>
      <c r="BA10" s="6">
        <f t="shared" si="28"/>
        <v>0</v>
      </c>
      <c r="BB10" s="29">
        <f t="shared" si="29"/>
        <v>0</v>
      </c>
      <c r="BC10" s="37"/>
      <c r="BD10" s="99">
        <v>0</v>
      </c>
      <c r="BE10" s="98">
        <f t="shared" si="30"/>
        <v>0</v>
      </c>
      <c r="BF10" s="6">
        <f t="shared" si="31"/>
        <v>0</v>
      </c>
      <c r="BG10" s="29">
        <f t="shared" si="32"/>
        <v>0</v>
      </c>
      <c r="BH10" s="37"/>
      <c r="BI10" s="99">
        <v>0</v>
      </c>
      <c r="BJ10" s="98">
        <f t="shared" si="33"/>
        <v>0</v>
      </c>
      <c r="BK10" s="6">
        <f t="shared" si="34"/>
        <v>0</v>
      </c>
      <c r="BL10" s="29">
        <f t="shared" si="35"/>
        <v>0</v>
      </c>
      <c r="BM10" s="37"/>
      <c r="BN10" s="99">
        <v>0</v>
      </c>
      <c r="BO10" s="98">
        <f t="shared" si="36"/>
        <v>0</v>
      </c>
      <c r="BP10" s="6">
        <f t="shared" si="37"/>
        <v>0</v>
      </c>
      <c r="BQ10" s="29">
        <f t="shared" si="38"/>
        <v>0</v>
      </c>
      <c r="BR10" s="37"/>
      <c r="BS10" s="99">
        <v>0</v>
      </c>
      <c r="BT10" s="98">
        <f t="shared" si="39"/>
        <v>0</v>
      </c>
      <c r="BU10" s="6">
        <f t="shared" si="40"/>
        <v>0</v>
      </c>
      <c r="BV10" s="29">
        <f t="shared" si="41"/>
        <v>0</v>
      </c>
      <c r="BW10" s="37"/>
      <c r="BX10" s="99">
        <v>0</v>
      </c>
      <c r="BY10" s="98">
        <f t="shared" si="42"/>
        <v>0</v>
      </c>
      <c r="BZ10" s="6">
        <f t="shared" si="43"/>
        <v>0</v>
      </c>
      <c r="CA10" s="29">
        <f t="shared" si="44"/>
        <v>0</v>
      </c>
    </row>
    <row r="11" spans="1:79" ht="21" customHeight="1" thickBot="1" x14ac:dyDescent="0.2">
      <c r="A11" s="30"/>
      <c r="B11" s="30" t="s">
        <v>10</v>
      </c>
      <c r="C11" s="30" t="s">
        <v>5</v>
      </c>
      <c r="D11" s="90"/>
      <c r="E11" s="89"/>
      <c r="F11" s="97">
        <v>0</v>
      </c>
      <c r="G11" s="98">
        <f t="shared" si="0"/>
        <v>0</v>
      </c>
      <c r="H11" s="6">
        <f t="shared" si="1"/>
        <v>0</v>
      </c>
      <c r="I11" s="29">
        <f t="shared" si="2"/>
        <v>0</v>
      </c>
      <c r="J11" s="37"/>
      <c r="K11" s="99">
        <v>0</v>
      </c>
      <c r="L11" s="98">
        <f t="shared" si="3"/>
        <v>0</v>
      </c>
      <c r="M11" s="6">
        <f t="shared" si="4"/>
        <v>0</v>
      </c>
      <c r="N11" s="29">
        <f t="shared" si="5"/>
        <v>0</v>
      </c>
      <c r="O11" s="37"/>
      <c r="P11" s="99">
        <v>0</v>
      </c>
      <c r="Q11" s="98">
        <f t="shared" si="6"/>
        <v>0</v>
      </c>
      <c r="R11" s="6">
        <f t="shared" si="7"/>
        <v>0</v>
      </c>
      <c r="S11" s="29">
        <f t="shared" si="8"/>
        <v>0</v>
      </c>
      <c r="T11" s="37"/>
      <c r="U11" s="99">
        <v>0</v>
      </c>
      <c r="V11" s="98">
        <f t="shared" si="9"/>
        <v>0</v>
      </c>
      <c r="W11" s="6">
        <f t="shared" si="10"/>
        <v>0</v>
      </c>
      <c r="X11" s="29">
        <f t="shared" si="11"/>
        <v>0</v>
      </c>
      <c r="Y11" s="37"/>
      <c r="Z11" s="99">
        <v>0</v>
      </c>
      <c r="AA11" s="98">
        <f t="shared" si="12"/>
        <v>0</v>
      </c>
      <c r="AB11" s="6">
        <f t="shared" si="13"/>
        <v>0</v>
      </c>
      <c r="AC11" s="29">
        <f t="shared" si="14"/>
        <v>0</v>
      </c>
      <c r="AD11" s="37"/>
      <c r="AE11" s="99">
        <v>0</v>
      </c>
      <c r="AF11" s="98">
        <f t="shared" si="15"/>
        <v>0</v>
      </c>
      <c r="AG11" s="6">
        <f t="shared" si="16"/>
        <v>0</v>
      </c>
      <c r="AH11" s="29">
        <f t="shared" si="17"/>
        <v>0</v>
      </c>
      <c r="AI11" s="37"/>
      <c r="AJ11" s="99">
        <v>0</v>
      </c>
      <c r="AK11" s="98">
        <f t="shared" si="18"/>
        <v>0</v>
      </c>
      <c r="AL11" s="6">
        <f t="shared" si="19"/>
        <v>0</v>
      </c>
      <c r="AM11" s="29">
        <f t="shared" si="20"/>
        <v>0</v>
      </c>
      <c r="AN11" s="37"/>
      <c r="AO11" s="99">
        <v>0</v>
      </c>
      <c r="AP11" s="98">
        <f t="shared" si="21"/>
        <v>0</v>
      </c>
      <c r="AQ11" s="6">
        <f t="shared" si="22"/>
        <v>0</v>
      </c>
      <c r="AR11" s="29">
        <f t="shared" si="23"/>
        <v>0</v>
      </c>
      <c r="AS11" s="37"/>
      <c r="AT11" s="99">
        <v>0</v>
      </c>
      <c r="AU11" s="98">
        <f t="shared" si="24"/>
        <v>0</v>
      </c>
      <c r="AV11" s="6">
        <f t="shared" si="25"/>
        <v>0</v>
      </c>
      <c r="AW11" s="29">
        <f t="shared" si="26"/>
        <v>0</v>
      </c>
      <c r="AX11" s="37"/>
      <c r="AY11" s="99">
        <v>0</v>
      </c>
      <c r="AZ11" s="98">
        <f t="shared" si="27"/>
        <v>0</v>
      </c>
      <c r="BA11" s="6">
        <f t="shared" si="28"/>
        <v>0</v>
      </c>
      <c r="BB11" s="29">
        <f t="shared" si="29"/>
        <v>0</v>
      </c>
      <c r="BC11" s="37"/>
      <c r="BD11" s="99">
        <v>0</v>
      </c>
      <c r="BE11" s="98">
        <f t="shared" si="30"/>
        <v>0</v>
      </c>
      <c r="BF11" s="6">
        <f t="shared" si="31"/>
        <v>0</v>
      </c>
      <c r="BG11" s="29">
        <f t="shared" si="32"/>
        <v>0</v>
      </c>
      <c r="BH11" s="37"/>
      <c r="BI11" s="99">
        <v>0</v>
      </c>
      <c r="BJ11" s="98">
        <f t="shared" si="33"/>
        <v>0</v>
      </c>
      <c r="BK11" s="6">
        <f t="shared" si="34"/>
        <v>0</v>
      </c>
      <c r="BL11" s="29">
        <f t="shared" si="35"/>
        <v>0</v>
      </c>
      <c r="BM11" s="37"/>
      <c r="BN11" s="99">
        <v>0</v>
      </c>
      <c r="BO11" s="98">
        <f t="shared" si="36"/>
        <v>0</v>
      </c>
      <c r="BP11" s="6">
        <f t="shared" si="37"/>
        <v>0</v>
      </c>
      <c r="BQ11" s="29">
        <f t="shared" si="38"/>
        <v>0</v>
      </c>
      <c r="BR11" s="37"/>
      <c r="BS11" s="99">
        <v>0</v>
      </c>
      <c r="BT11" s="98">
        <f t="shared" si="39"/>
        <v>0</v>
      </c>
      <c r="BU11" s="6">
        <f t="shared" si="40"/>
        <v>0</v>
      </c>
      <c r="BV11" s="29">
        <f t="shared" si="41"/>
        <v>0</v>
      </c>
      <c r="BW11" s="37"/>
      <c r="BX11" s="99">
        <v>0</v>
      </c>
      <c r="BY11" s="98">
        <f t="shared" si="42"/>
        <v>0</v>
      </c>
      <c r="BZ11" s="6">
        <f t="shared" si="43"/>
        <v>0</v>
      </c>
      <c r="CA11" s="29">
        <f t="shared" si="44"/>
        <v>0</v>
      </c>
    </row>
    <row r="12" spans="1:79" ht="21" customHeight="1" thickBot="1" x14ac:dyDescent="0.2">
      <c r="A12" s="30"/>
      <c r="B12" s="30" t="s">
        <v>10</v>
      </c>
      <c r="C12" s="30" t="s">
        <v>5</v>
      </c>
      <c r="D12" s="90"/>
      <c r="E12" s="89"/>
      <c r="F12" s="97">
        <v>0</v>
      </c>
      <c r="G12" s="98">
        <f t="shared" si="0"/>
        <v>0</v>
      </c>
      <c r="H12" s="6">
        <f t="shared" si="1"/>
        <v>0</v>
      </c>
      <c r="I12" s="29">
        <f t="shared" si="2"/>
        <v>0</v>
      </c>
      <c r="J12" s="37"/>
      <c r="K12" s="99">
        <v>0</v>
      </c>
      <c r="L12" s="98">
        <f t="shared" si="3"/>
        <v>0</v>
      </c>
      <c r="M12" s="6">
        <f t="shared" si="4"/>
        <v>0</v>
      </c>
      <c r="N12" s="29">
        <f t="shared" si="5"/>
        <v>0</v>
      </c>
      <c r="O12" s="37"/>
      <c r="P12" s="99">
        <v>0</v>
      </c>
      <c r="Q12" s="98">
        <f t="shared" si="6"/>
        <v>0</v>
      </c>
      <c r="R12" s="6">
        <f t="shared" si="7"/>
        <v>0</v>
      </c>
      <c r="S12" s="29">
        <f t="shared" si="8"/>
        <v>0</v>
      </c>
      <c r="T12" s="37"/>
      <c r="U12" s="99">
        <v>0</v>
      </c>
      <c r="V12" s="98">
        <f t="shared" si="9"/>
        <v>0</v>
      </c>
      <c r="W12" s="6">
        <f t="shared" si="10"/>
        <v>0</v>
      </c>
      <c r="X12" s="29">
        <f t="shared" si="11"/>
        <v>0</v>
      </c>
      <c r="Y12" s="37"/>
      <c r="Z12" s="99">
        <v>0</v>
      </c>
      <c r="AA12" s="98">
        <f t="shared" si="12"/>
        <v>0</v>
      </c>
      <c r="AB12" s="6">
        <f t="shared" si="13"/>
        <v>0</v>
      </c>
      <c r="AC12" s="29">
        <f t="shared" si="14"/>
        <v>0</v>
      </c>
      <c r="AD12" s="37"/>
      <c r="AE12" s="99">
        <v>0</v>
      </c>
      <c r="AF12" s="98">
        <f t="shared" si="15"/>
        <v>0</v>
      </c>
      <c r="AG12" s="6">
        <f t="shared" si="16"/>
        <v>0</v>
      </c>
      <c r="AH12" s="29">
        <f t="shared" si="17"/>
        <v>0</v>
      </c>
      <c r="AI12" s="37"/>
      <c r="AJ12" s="99">
        <v>0</v>
      </c>
      <c r="AK12" s="98">
        <f t="shared" si="18"/>
        <v>0</v>
      </c>
      <c r="AL12" s="6">
        <f t="shared" si="19"/>
        <v>0</v>
      </c>
      <c r="AM12" s="29">
        <f t="shared" si="20"/>
        <v>0</v>
      </c>
      <c r="AN12" s="37"/>
      <c r="AO12" s="99">
        <v>0</v>
      </c>
      <c r="AP12" s="98">
        <f t="shared" si="21"/>
        <v>0</v>
      </c>
      <c r="AQ12" s="6">
        <f t="shared" si="22"/>
        <v>0</v>
      </c>
      <c r="AR12" s="29">
        <f t="shared" si="23"/>
        <v>0</v>
      </c>
      <c r="AS12" s="37"/>
      <c r="AT12" s="99">
        <v>0</v>
      </c>
      <c r="AU12" s="98">
        <f t="shared" si="24"/>
        <v>0</v>
      </c>
      <c r="AV12" s="6">
        <f t="shared" si="25"/>
        <v>0</v>
      </c>
      <c r="AW12" s="29">
        <f t="shared" si="26"/>
        <v>0</v>
      </c>
      <c r="AX12" s="37"/>
      <c r="AY12" s="99">
        <v>0</v>
      </c>
      <c r="AZ12" s="98">
        <f t="shared" si="27"/>
        <v>0</v>
      </c>
      <c r="BA12" s="6">
        <f t="shared" si="28"/>
        <v>0</v>
      </c>
      <c r="BB12" s="29">
        <f t="shared" si="29"/>
        <v>0</v>
      </c>
      <c r="BC12" s="37"/>
      <c r="BD12" s="99">
        <v>0</v>
      </c>
      <c r="BE12" s="98">
        <f t="shared" si="30"/>
        <v>0</v>
      </c>
      <c r="BF12" s="6">
        <f t="shared" si="31"/>
        <v>0</v>
      </c>
      <c r="BG12" s="29">
        <f t="shared" si="32"/>
        <v>0</v>
      </c>
      <c r="BH12" s="37"/>
      <c r="BI12" s="99">
        <v>0</v>
      </c>
      <c r="BJ12" s="98">
        <f t="shared" si="33"/>
        <v>0</v>
      </c>
      <c r="BK12" s="6">
        <f t="shared" si="34"/>
        <v>0</v>
      </c>
      <c r="BL12" s="29">
        <f t="shared" si="35"/>
        <v>0</v>
      </c>
      <c r="BM12" s="37"/>
      <c r="BN12" s="99">
        <v>0</v>
      </c>
      <c r="BO12" s="98">
        <f t="shared" si="36"/>
        <v>0</v>
      </c>
      <c r="BP12" s="6">
        <f t="shared" si="37"/>
        <v>0</v>
      </c>
      <c r="BQ12" s="29">
        <f t="shared" si="38"/>
        <v>0</v>
      </c>
      <c r="BR12" s="37"/>
      <c r="BS12" s="99">
        <v>0</v>
      </c>
      <c r="BT12" s="98">
        <f t="shared" si="39"/>
        <v>0</v>
      </c>
      <c r="BU12" s="6">
        <f t="shared" si="40"/>
        <v>0</v>
      </c>
      <c r="BV12" s="29">
        <f t="shared" si="41"/>
        <v>0</v>
      </c>
      <c r="BW12" s="37"/>
      <c r="BX12" s="99">
        <v>0</v>
      </c>
      <c r="BY12" s="98">
        <f t="shared" si="42"/>
        <v>0</v>
      </c>
      <c r="BZ12" s="6">
        <f t="shared" si="43"/>
        <v>0</v>
      </c>
      <c r="CA12" s="29">
        <f t="shared" si="44"/>
        <v>0</v>
      </c>
    </row>
    <row r="13" spans="1:79" ht="21" customHeight="1" thickBot="1" x14ac:dyDescent="0.2">
      <c r="A13" s="30"/>
      <c r="B13" s="30" t="s">
        <v>10</v>
      </c>
      <c r="C13" s="30" t="s">
        <v>5</v>
      </c>
      <c r="D13" s="90"/>
      <c r="E13" s="89"/>
      <c r="F13" s="97">
        <v>0</v>
      </c>
      <c r="G13" s="98">
        <f t="shared" si="0"/>
        <v>0</v>
      </c>
      <c r="H13" s="6">
        <f t="shared" si="1"/>
        <v>0</v>
      </c>
      <c r="I13" s="29">
        <f t="shared" si="2"/>
        <v>0</v>
      </c>
      <c r="J13" s="37"/>
      <c r="K13" s="99">
        <v>0</v>
      </c>
      <c r="L13" s="98">
        <f t="shared" si="3"/>
        <v>0</v>
      </c>
      <c r="M13" s="6">
        <f t="shared" si="4"/>
        <v>0</v>
      </c>
      <c r="N13" s="29">
        <f t="shared" si="5"/>
        <v>0</v>
      </c>
      <c r="O13" s="37"/>
      <c r="P13" s="99">
        <v>0</v>
      </c>
      <c r="Q13" s="98">
        <f t="shared" si="6"/>
        <v>0</v>
      </c>
      <c r="R13" s="6">
        <f t="shared" si="7"/>
        <v>0</v>
      </c>
      <c r="S13" s="29">
        <f t="shared" si="8"/>
        <v>0</v>
      </c>
      <c r="T13" s="37"/>
      <c r="U13" s="99">
        <v>0</v>
      </c>
      <c r="V13" s="98">
        <f t="shared" si="9"/>
        <v>0</v>
      </c>
      <c r="W13" s="6">
        <f t="shared" si="10"/>
        <v>0</v>
      </c>
      <c r="X13" s="29">
        <f t="shared" si="11"/>
        <v>0</v>
      </c>
      <c r="Y13" s="37"/>
      <c r="Z13" s="99">
        <v>0</v>
      </c>
      <c r="AA13" s="98">
        <f t="shared" si="12"/>
        <v>0</v>
      </c>
      <c r="AB13" s="6">
        <f t="shared" si="13"/>
        <v>0</v>
      </c>
      <c r="AC13" s="29">
        <f t="shared" si="14"/>
        <v>0</v>
      </c>
      <c r="AD13" s="37"/>
      <c r="AE13" s="99">
        <v>0</v>
      </c>
      <c r="AF13" s="98">
        <f t="shared" si="15"/>
        <v>0</v>
      </c>
      <c r="AG13" s="6">
        <f t="shared" si="16"/>
        <v>0</v>
      </c>
      <c r="AH13" s="29">
        <f t="shared" si="17"/>
        <v>0</v>
      </c>
      <c r="AI13" s="37"/>
      <c r="AJ13" s="99">
        <v>0</v>
      </c>
      <c r="AK13" s="98">
        <f t="shared" si="18"/>
        <v>0</v>
      </c>
      <c r="AL13" s="6">
        <f t="shared" si="19"/>
        <v>0</v>
      </c>
      <c r="AM13" s="29">
        <f t="shared" si="20"/>
        <v>0</v>
      </c>
      <c r="AN13" s="37"/>
      <c r="AO13" s="99">
        <v>0</v>
      </c>
      <c r="AP13" s="98">
        <f t="shared" si="21"/>
        <v>0</v>
      </c>
      <c r="AQ13" s="6">
        <f t="shared" si="22"/>
        <v>0</v>
      </c>
      <c r="AR13" s="29">
        <f t="shared" si="23"/>
        <v>0</v>
      </c>
      <c r="AS13" s="37"/>
      <c r="AT13" s="99">
        <v>0</v>
      </c>
      <c r="AU13" s="98">
        <f t="shared" si="24"/>
        <v>0</v>
      </c>
      <c r="AV13" s="6">
        <f t="shared" si="25"/>
        <v>0</v>
      </c>
      <c r="AW13" s="29">
        <f t="shared" si="26"/>
        <v>0</v>
      </c>
      <c r="AX13" s="37"/>
      <c r="AY13" s="99">
        <v>0</v>
      </c>
      <c r="AZ13" s="98">
        <f t="shared" si="27"/>
        <v>0</v>
      </c>
      <c r="BA13" s="6">
        <f t="shared" si="28"/>
        <v>0</v>
      </c>
      <c r="BB13" s="29">
        <f t="shared" si="29"/>
        <v>0</v>
      </c>
      <c r="BC13" s="37"/>
      <c r="BD13" s="99">
        <v>0</v>
      </c>
      <c r="BE13" s="98">
        <f t="shared" si="30"/>
        <v>0</v>
      </c>
      <c r="BF13" s="6">
        <f t="shared" si="31"/>
        <v>0</v>
      </c>
      <c r="BG13" s="29">
        <f t="shared" si="32"/>
        <v>0</v>
      </c>
      <c r="BH13" s="37"/>
      <c r="BI13" s="99">
        <v>0</v>
      </c>
      <c r="BJ13" s="98">
        <f t="shared" si="33"/>
        <v>0</v>
      </c>
      <c r="BK13" s="6">
        <f t="shared" si="34"/>
        <v>0</v>
      </c>
      <c r="BL13" s="29">
        <f t="shared" si="35"/>
        <v>0</v>
      </c>
      <c r="BM13" s="37"/>
      <c r="BN13" s="99">
        <v>0</v>
      </c>
      <c r="BO13" s="98">
        <f t="shared" si="36"/>
        <v>0</v>
      </c>
      <c r="BP13" s="6">
        <f t="shared" si="37"/>
        <v>0</v>
      </c>
      <c r="BQ13" s="29">
        <f t="shared" si="38"/>
        <v>0</v>
      </c>
      <c r="BR13" s="37"/>
      <c r="BS13" s="99">
        <v>0</v>
      </c>
      <c r="BT13" s="98">
        <f t="shared" si="39"/>
        <v>0</v>
      </c>
      <c r="BU13" s="6">
        <f t="shared" si="40"/>
        <v>0</v>
      </c>
      <c r="BV13" s="29">
        <f t="shared" si="41"/>
        <v>0</v>
      </c>
      <c r="BW13" s="37"/>
      <c r="BX13" s="99">
        <v>0</v>
      </c>
      <c r="BY13" s="98">
        <f t="shared" si="42"/>
        <v>0</v>
      </c>
      <c r="BZ13" s="6">
        <f t="shared" si="43"/>
        <v>0</v>
      </c>
      <c r="CA13" s="29">
        <f t="shared" si="44"/>
        <v>0</v>
      </c>
    </row>
    <row r="14" spans="1:79" ht="21" customHeight="1" thickBot="1" x14ac:dyDescent="0.2">
      <c r="A14" s="30"/>
      <c r="B14" s="30" t="s">
        <v>10</v>
      </c>
      <c r="C14" s="30" t="s">
        <v>5</v>
      </c>
      <c r="D14" s="90"/>
      <c r="E14" s="89"/>
      <c r="F14" s="97">
        <v>0</v>
      </c>
      <c r="G14" s="98">
        <f t="shared" si="0"/>
        <v>0</v>
      </c>
      <c r="H14" s="6">
        <f t="shared" si="1"/>
        <v>0</v>
      </c>
      <c r="I14" s="29">
        <f t="shared" si="2"/>
        <v>0</v>
      </c>
      <c r="J14" s="37"/>
      <c r="K14" s="99">
        <v>0</v>
      </c>
      <c r="L14" s="98">
        <f t="shared" si="3"/>
        <v>0</v>
      </c>
      <c r="M14" s="6">
        <f t="shared" si="4"/>
        <v>0</v>
      </c>
      <c r="N14" s="29">
        <f t="shared" si="5"/>
        <v>0</v>
      </c>
      <c r="O14" s="37"/>
      <c r="P14" s="99">
        <v>0</v>
      </c>
      <c r="Q14" s="98">
        <f t="shared" si="6"/>
        <v>0</v>
      </c>
      <c r="R14" s="6">
        <f t="shared" si="7"/>
        <v>0</v>
      </c>
      <c r="S14" s="29">
        <f t="shared" si="8"/>
        <v>0</v>
      </c>
      <c r="T14" s="37"/>
      <c r="U14" s="99">
        <v>0</v>
      </c>
      <c r="V14" s="98">
        <f t="shared" si="9"/>
        <v>0</v>
      </c>
      <c r="W14" s="6">
        <f t="shared" si="10"/>
        <v>0</v>
      </c>
      <c r="X14" s="29">
        <f t="shared" si="11"/>
        <v>0</v>
      </c>
      <c r="Y14" s="37"/>
      <c r="Z14" s="99">
        <v>0</v>
      </c>
      <c r="AA14" s="98">
        <f t="shared" si="12"/>
        <v>0</v>
      </c>
      <c r="AB14" s="6">
        <f t="shared" si="13"/>
        <v>0</v>
      </c>
      <c r="AC14" s="29">
        <f t="shared" si="14"/>
        <v>0</v>
      </c>
      <c r="AD14" s="37"/>
      <c r="AE14" s="99">
        <v>0</v>
      </c>
      <c r="AF14" s="98">
        <f t="shared" si="15"/>
        <v>0</v>
      </c>
      <c r="AG14" s="6">
        <f t="shared" si="16"/>
        <v>0</v>
      </c>
      <c r="AH14" s="29">
        <f t="shared" si="17"/>
        <v>0</v>
      </c>
      <c r="AI14" s="37"/>
      <c r="AJ14" s="99">
        <v>0</v>
      </c>
      <c r="AK14" s="98">
        <f t="shared" si="18"/>
        <v>0</v>
      </c>
      <c r="AL14" s="6">
        <f t="shared" si="19"/>
        <v>0</v>
      </c>
      <c r="AM14" s="29">
        <f t="shared" si="20"/>
        <v>0</v>
      </c>
      <c r="AN14" s="37"/>
      <c r="AO14" s="99">
        <v>0</v>
      </c>
      <c r="AP14" s="98">
        <f t="shared" si="21"/>
        <v>0</v>
      </c>
      <c r="AQ14" s="6">
        <f t="shared" si="22"/>
        <v>0</v>
      </c>
      <c r="AR14" s="29">
        <f t="shared" si="23"/>
        <v>0</v>
      </c>
      <c r="AS14" s="37"/>
      <c r="AT14" s="99">
        <v>0</v>
      </c>
      <c r="AU14" s="98">
        <f t="shared" si="24"/>
        <v>0</v>
      </c>
      <c r="AV14" s="6">
        <f t="shared" si="25"/>
        <v>0</v>
      </c>
      <c r="AW14" s="29">
        <f t="shared" si="26"/>
        <v>0</v>
      </c>
      <c r="AX14" s="37"/>
      <c r="AY14" s="99">
        <v>0</v>
      </c>
      <c r="AZ14" s="98">
        <f t="shared" si="27"/>
        <v>0</v>
      </c>
      <c r="BA14" s="6">
        <f t="shared" si="28"/>
        <v>0</v>
      </c>
      <c r="BB14" s="29">
        <f t="shared" si="29"/>
        <v>0</v>
      </c>
      <c r="BC14" s="37"/>
      <c r="BD14" s="99">
        <v>0</v>
      </c>
      <c r="BE14" s="98">
        <f t="shared" si="30"/>
        <v>0</v>
      </c>
      <c r="BF14" s="6">
        <f t="shared" si="31"/>
        <v>0</v>
      </c>
      <c r="BG14" s="29">
        <f t="shared" si="32"/>
        <v>0</v>
      </c>
      <c r="BH14" s="37"/>
      <c r="BI14" s="99">
        <v>0</v>
      </c>
      <c r="BJ14" s="98">
        <f t="shared" si="33"/>
        <v>0</v>
      </c>
      <c r="BK14" s="6">
        <f t="shared" si="34"/>
        <v>0</v>
      </c>
      <c r="BL14" s="29">
        <f t="shared" si="35"/>
        <v>0</v>
      </c>
      <c r="BM14" s="37"/>
      <c r="BN14" s="99">
        <v>0</v>
      </c>
      <c r="BO14" s="98">
        <f t="shared" si="36"/>
        <v>0</v>
      </c>
      <c r="BP14" s="6">
        <f t="shared" si="37"/>
        <v>0</v>
      </c>
      <c r="BQ14" s="29">
        <f t="shared" si="38"/>
        <v>0</v>
      </c>
      <c r="BR14" s="37"/>
      <c r="BS14" s="99">
        <v>0</v>
      </c>
      <c r="BT14" s="98">
        <f t="shared" si="39"/>
        <v>0</v>
      </c>
      <c r="BU14" s="6">
        <f t="shared" si="40"/>
        <v>0</v>
      </c>
      <c r="BV14" s="29">
        <f t="shared" si="41"/>
        <v>0</v>
      </c>
      <c r="BW14" s="37"/>
      <c r="BX14" s="99">
        <v>0</v>
      </c>
      <c r="BY14" s="98">
        <f t="shared" si="42"/>
        <v>0</v>
      </c>
      <c r="BZ14" s="6">
        <f t="shared" si="43"/>
        <v>0</v>
      </c>
      <c r="CA14" s="29">
        <f t="shared" si="44"/>
        <v>0</v>
      </c>
    </row>
    <row r="15" spans="1:79" ht="21" customHeight="1" thickBot="1" x14ac:dyDescent="0.2">
      <c r="A15" s="30"/>
      <c r="B15" s="30" t="s">
        <v>10</v>
      </c>
      <c r="C15" s="30" t="s">
        <v>5</v>
      </c>
      <c r="D15" s="90"/>
      <c r="E15" s="89"/>
      <c r="F15" s="97">
        <v>0</v>
      </c>
      <c r="G15" s="98">
        <f t="shared" si="0"/>
        <v>0</v>
      </c>
      <c r="H15" s="6">
        <f t="shared" si="1"/>
        <v>0</v>
      </c>
      <c r="I15" s="29">
        <f t="shared" si="2"/>
        <v>0</v>
      </c>
      <c r="J15" s="37"/>
      <c r="K15" s="99">
        <v>0</v>
      </c>
      <c r="L15" s="98">
        <f t="shared" si="3"/>
        <v>0</v>
      </c>
      <c r="M15" s="6">
        <f t="shared" si="4"/>
        <v>0</v>
      </c>
      <c r="N15" s="29">
        <f t="shared" si="5"/>
        <v>0</v>
      </c>
      <c r="O15" s="37"/>
      <c r="P15" s="99">
        <v>0</v>
      </c>
      <c r="Q15" s="98">
        <f t="shared" si="6"/>
        <v>0</v>
      </c>
      <c r="R15" s="6">
        <f t="shared" si="7"/>
        <v>0</v>
      </c>
      <c r="S15" s="29">
        <f t="shared" si="8"/>
        <v>0</v>
      </c>
      <c r="T15" s="37"/>
      <c r="U15" s="99">
        <v>0</v>
      </c>
      <c r="V15" s="98">
        <f t="shared" si="9"/>
        <v>0</v>
      </c>
      <c r="W15" s="6">
        <f t="shared" si="10"/>
        <v>0</v>
      </c>
      <c r="X15" s="29">
        <f t="shared" si="11"/>
        <v>0</v>
      </c>
      <c r="Y15" s="37"/>
      <c r="Z15" s="99">
        <v>0</v>
      </c>
      <c r="AA15" s="98">
        <f t="shared" si="12"/>
        <v>0</v>
      </c>
      <c r="AB15" s="6">
        <f t="shared" si="13"/>
        <v>0</v>
      </c>
      <c r="AC15" s="29">
        <f t="shared" si="14"/>
        <v>0</v>
      </c>
      <c r="AD15" s="37"/>
      <c r="AE15" s="99">
        <v>0</v>
      </c>
      <c r="AF15" s="98">
        <f t="shared" si="15"/>
        <v>0</v>
      </c>
      <c r="AG15" s="6">
        <f t="shared" si="16"/>
        <v>0</v>
      </c>
      <c r="AH15" s="29">
        <f t="shared" si="17"/>
        <v>0</v>
      </c>
      <c r="AI15" s="37"/>
      <c r="AJ15" s="99">
        <v>0</v>
      </c>
      <c r="AK15" s="98">
        <f t="shared" si="18"/>
        <v>0</v>
      </c>
      <c r="AL15" s="6">
        <f t="shared" si="19"/>
        <v>0</v>
      </c>
      <c r="AM15" s="29">
        <f t="shared" si="20"/>
        <v>0</v>
      </c>
      <c r="AN15" s="37"/>
      <c r="AO15" s="99">
        <v>0</v>
      </c>
      <c r="AP15" s="98">
        <f t="shared" si="21"/>
        <v>0</v>
      </c>
      <c r="AQ15" s="6">
        <f t="shared" si="22"/>
        <v>0</v>
      </c>
      <c r="AR15" s="29">
        <f t="shared" si="23"/>
        <v>0</v>
      </c>
      <c r="AS15" s="37"/>
      <c r="AT15" s="99">
        <v>0</v>
      </c>
      <c r="AU15" s="98">
        <f t="shared" si="24"/>
        <v>0</v>
      </c>
      <c r="AV15" s="6">
        <f t="shared" si="25"/>
        <v>0</v>
      </c>
      <c r="AW15" s="29">
        <f t="shared" si="26"/>
        <v>0</v>
      </c>
      <c r="AX15" s="37"/>
      <c r="AY15" s="99">
        <v>0</v>
      </c>
      <c r="AZ15" s="98">
        <f t="shared" si="27"/>
        <v>0</v>
      </c>
      <c r="BA15" s="6">
        <f t="shared" si="28"/>
        <v>0</v>
      </c>
      <c r="BB15" s="29">
        <f t="shared" si="29"/>
        <v>0</v>
      </c>
      <c r="BC15" s="37"/>
      <c r="BD15" s="99">
        <v>0</v>
      </c>
      <c r="BE15" s="98">
        <f t="shared" si="30"/>
        <v>0</v>
      </c>
      <c r="BF15" s="6">
        <f t="shared" si="31"/>
        <v>0</v>
      </c>
      <c r="BG15" s="29">
        <f t="shared" si="32"/>
        <v>0</v>
      </c>
      <c r="BH15" s="37"/>
      <c r="BI15" s="99">
        <v>0</v>
      </c>
      <c r="BJ15" s="98">
        <f t="shared" si="33"/>
        <v>0</v>
      </c>
      <c r="BK15" s="6">
        <f t="shared" si="34"/>
        <v>0</v>
      </c>
      <c r="BL15" s="29">
        <f t="shared" si="35"/>
        <v>0</v>
      </c>
      <c r="BM15" s="37"/>
      <c r="BN15" s="99">
        <v>0</v>
      </c>
      <c r="BO15" s="98">
        <f t="shared" si="36"/>
        <v>0</v>
      </c>
      <c r="BP15" s="6">
        <f t="shared" si="37"/>
        <v>0</v>
      </c>
      <c r="BQ15" s="29">
        <f t="shared" si="38"/>
        <v>0</v>
      </c>
      <c r="BR15" s="37"/>
      <c r="BS15" s="99">
        <v>0</v>
      </c>
      <c r="BT15" s="98">
        <f t="shared" si="39"/>
        <v>0</v>
      </c>
      <c r="BU15" s="6">
        <f t="shared" si="40"/>
        <v>0</v>
      </c>
      <c r="BV15" s="29">
        <f t="shared" si="41"/>
        <v>0</v>
      </c>
      <c r="BW15" s="37"/>
      <c r="BX15" s="99">
        <v>0</v>
      </c>
      <c r="BY15" s="98">
        <f t="shared" si="42"/>
        <v>0</v>
      </c>
      <c r="BZ15" s="6">
        <f t="shared" si="43"/>
        <v>0</v>
      </c>
      <c r="CA15" s="29">
        <f t="shared" si="44"/>
        <v>0</v>
      </c>
    </row>
    <row r="16" spans="1:79" ht="21" customHeight="1" thickBot="1" x14ac:dyDescent="0.2">
      <c r="A16" s="30"/>
      <c r="B16" s="30" t="s">
        <v>10</v>
      </c>
      <c r="C16" s="30" t="s">
        <v>5</v>
      </c>
      <c r="D16" s="90"/>
      <c r="E16" s="89"/>
      <c r="F16" s="97">
        <v>0</v>
      </c>
      <c r="G16" s="98">
        <f t="shared" si="0"/>
        <v>0</v>
      </c>
      <c r="H16" s="6">
        <f t="shared" si="1"/>
        <v>0</v>
      </c>
      <c r="I16" s="29">
        <f t="shared" si="2"/>
        <v>0</v>
      </c>
      <c r="J16" s="37"/>
      <c r="K16" s="99">
        <v>0</v>
      </c>
      <c r="L16" s="98">
        <f t="shared" si="3"/>
        <v>0</v>
      </c>
      <c r="M16" s="6">
        <f t="shared" si="4"/>
        <v>0</v>
      </c>
      <c r="N16" s="29">
        <f t="shared" si="5"/>
        <v>0</v>
      </c>
      <c r="O16" s="37"/>
      <c r="P16" s="99">
        <v>0</v>
      </c>
      <c r="Q16" s="98">
        <f t="shared" si="6"/>
        <v>0</v>
      </c>
      <c r="R16" s="6">
        <f t="shared" si="7"/>
        <v>0</v>
      </c>
      <c r="S16" s="29">
        <f t="shared" si="8"/>
        <v>0</v>
      </c>
      <c r="T16" s="37"/>
      <c r="U16" s="99">
        <v>0</v>
      </c>
      <c r="V16" s="98">
        <f t="shared" si="9"/>
        <v>0</v>
      </c>
      <c r="W16" s="6">
        <f t="shared" si="10"/>
        <v>0</v>
      </c>
      <c r="X16" s="29">
        <f t="shared" si="11"/>
        <v>0</v>
      </c>
      <c r="Y16" s="37"/>
      <c r="Z16" s="99">
        <v>0</v>
      </c>
      <c r="AA16" s="98">
        <f t="shared" si="12"/>
        <v>0</v>
      </c>
      <c r="AB16" s="6">
        <f t="shared" si="13"/>
        <v>0</v>
      </c>
      <c r="AC16" s="29">
        <f t="shared" si="14"/>
        <v>0</v>
      </c>
      <c r="AD16" s="37"/>
      <c r="AE16" s="99">
        <v>0</v>
      </c>
      <c r="AF16" s="98">
        <f t="shared" si="15"/>
        <v>0</v>
      </c>
      <c r="AG16" s="6">
        <f t="shared" si="16"/>
        <v>0</v>
      </c>
      <c r="AH16" s="29">
        <f t="shared" si="17"/>
        <v>0</v>
      </c>
      <c r="AI16" s="37"/>
      <c r="AJ16" s="99">
        <v>0</v>
      </c>
      <c r="AK16" s="98">
        <f t="shared" si="18"/>
        <v>0</v>
      </c>
      <c r="AL16" s="6">
        <f t="shared" si="19"/>
        <v>0</v>
      </c>
      <c r="AM16" s="29">
        <f t="shared" si="20"/>
        <v>0</v>
      </c>
      <c r="AN16" s="37"/>
      <c r="AO16" s="99">
        <v>0</v>
      </c>
      <c r="AP16" s="98">
        <f t="shared" si="21"/>
        <v>0</v>
      </c>
      <c r="AQ16" s="6">
        <f t="shared" si="22"/>
        <v>0</v>
      </c>
      <c r="AR16" s="29">
        <f t="shared" si="23"/>
        <v>0</v>
      </c>
      <c r="AS16" s="37"/>
      <c r="AT16" s="99">
        <v>0</v>
      </c>
      <c r="AU16" s="98">
        <f t="shared" si="24"/>
        <v>0</v>
      </c>
      <c r="AV16" s="6">
        <f t="shared" si="25"/>
        <v>0</v>
      </c>
      <c r="AW16" s="29">
        <f t="shared" si="26"/>
        <v>0</v>
      </c>
      <c r="AX16" s="37"/>
      <c r="AY16" s="99">
        <v>0</v>
      </c>
      <c r="AZ16" s="98">
        <f t="shared" si="27"/>
        <v>0</v>
      </c>
      <c r="BA16" s="6">
        <f t="shared" si="28"/>
        <v>0</v>
      </c>
      <c r="BB16" s="29">
        <f t="shared" si="29"/>
        <v>0</v>
      </c>
      <c r="BC16" s="37"/>
      <c r="BD16" s="99">
        <v>0</v>
      </c>
      <c r="BE16" s="98">
        <f t="shared" si="30"/>
        <v>0</v>
      </c>
      <c r="BF16" s="6">
        <f t="shared" si="31"/>
        <v>0</v>
      </c>
      <c r="BG16" s="29">
        <f t="shared" si="32"/>
        <v>0</v>
      </c>
      <c r="BH16" s="37"/>
      <c r="BI16" s="99">
        <v>0</v>
      </c>
      <c r="BJ16" s="98">
        <f t="shared" si="33"/>
        <v>0</v>
      </c>
      <c r="BK16" s="6">
        <f t="shared" si="34"/>
        <v>0</v>
      </c>
      <c r="BL16" s="29">
        <f t="shared" si="35"/>
        <v>0</v>
      </c>
      <c r="BM16" s="37"/>
      <c r="BN16" s="99">
        <v>0</v>
      </c>
      <c r="BO16" s="98">
        <f t="shared" si="36"/>
        <v>0</v>
      </c>
      <c r="BP16" s="6">
        <f t="shared" si="37"/>
        <v>0</v>
      </c>
      <c r="BQ16" s="29">
        <f t="shared" si="38"/>
        <v>0</v>
      </c>
      <c r="BR16" s="37"/>
      <c r="BS16" s="99">
        <v>0</v>
      </c>
      <c r="BT16" s="98">
        <f t="shared" si="39"/>
        <v>0</v>
      </c>
      <c r="BU16" s="6">
        <f t="shared" si="40"/>
        <v>0</v>
      </c>
      <c r="BV16" s="29">
        <f t="shared" si="41"/>
        <v>0</v>
      </c>
      <c r="BW16" s="37"/>
      <c r="BX16" s="99">
        <v>0</v>
      </c>
      <c r="BY16" s="98">
        <f t="shared" si="42"/>
        <v>0</v>
      </c>
      <c r="BZ16" s="6">
        <f t="shared" si="43"/>
        <v>0</v>
      </c>
      <c r="CA16" s="29">
        <f t="shared" si="44"/>
        <v>0</v>
      </c>
    </row>
    <row r="17" spans="1:79" ht="21" customHeight="1" thickBot="1" x14ac:dyDescent="0.2">
      <c r="A17" s="30"/>
      <c r="B17" s="30" t="s">
        <v>10</v>
      </c>
      <c r="C17" s="30" t="s">
        <v>5</v>
      </c>
      <c r="D17" s="90"/>
      <c r="E17" s="89"/>
      <c r="F17" s="97">
        <v>0</v>
      </c>
      <c r="G17" s="98">
        <f t="shared" si="0"/>
        <v>0</v>
      </c>
      <c r="H17" s="6">
        <f t="shared" si="1"/>
        <v>0</v>
      </c>
      <c r="I17" s="29">
        <f t="shared" si="2"/>
        <v>0</v>
      </c>
      <c r="J17" s="37"/>
      <c r="K17" s="99">
        <v>0</v>
      </c>
      <c r="L17" s="98">
        <f t="shared" si="3"/>
        <v>0</v>
      </c>
      <c r="M17" s="6">
        <f t="shared" si="4"/>
        <v>0</v>
      </c>
      <c r="N17" s="29">
        <f t="shared" si="5"/>
        <v>0</v>
      </c>
      <c r="O17" s="37"/>
      <c r="P17" s="99">
        <v>0</v>
      </c>
      <c r="Q17" s="98">
        <f t="shared" si="6"/>
        <v>0</v>
      </c>
      <c r="R17" s="6">
        <f t="shared" si="7"/>
        <v>0</v>
      </c>
      <c r="S17" s="29">
        <f t="shared" si="8"/>
        <v>0</v>
      </c>
      <c r="T17" s="37"/>
      <c r="U17" s="99">
        <v>0</v>
      </c>
      <c r="V17" s="98">
        <f t="shared" si="9"/>
        <v>0</v>
      </c>
      <c r="W17" s="6">
        <f t="shared" si="10"/>
        <v>0</v>
      </c>
      <c r="X17" s="29">
        <f t="shared" si="11"/>
        <v>0</v>
      </c>
      <c r="Y17" s="37"/>
      <c r="Z17" s="99">
        <v>0</v>
      </c>
      <c r="AA17" s="98">
        <f t="shared" si="12"/>
        <v>0</v>
      </c>
      <c r="AB17" s="6">
        <f t="shared" si="13"/>
        <v>0</v>
      </c>
      <c r="AC17" s="29">
        <f t="shared" si="14"/>
        <v>0</v>
      </c>
      <c r="AD17" s="37"/>
      <c r="AE17" s="99">
        <v>0</v>
      </c>
      <c r="AF17" s="98">
        <f t="shared" si="15"/>
        <v>0</v>
      </c>
      <c r="AG17" s="6">
        <f t="shared" si="16"/>
        <v>0</v>
      </c>
      <c r="AH17" s="29">
        <f t="shared" si="17"/>
        <v>0</v>
      </c>
      <c r="AI17" s="37"/>
      <c r="AJ17" s="99">
        <v>0</v>
      </c>
      <c r="AK17" s="98">
        <f t="shared" si="18"/>
        <v>0</v>
      </c>
      <c r="AL17" s="6">
        <f t="shared" si="19"/>
        <v>0</v>
      </c>
      <c r="AM17" s="29">
        <f t="shared" si="20"/>
        <v>0</v>
      </c>
      <c r="AN17" s="37"/>
      <c r="AO17" s="99">
        <v>0</v>
      </c>
      <c r="AP17" s="98">
        <f t="shared" si="21"/>
        <v>0</v>
      </c>
      <c r="AQ17" s="6">
        <f t="shared" si="22"/>
        <v>0</v>
      </c>
      <c r="AR17" s="29">
        <f t="shared" si="23"/>
        <v>0</v>
      </c>
      <c r="AS17" s="37"/>
      <c r="AT17" s="99">
        <v>0</v>
      </c>
      <c r="AU17" s="98">
        <f t="shared" si="24"/>
        <v>0</v>
      </c>
      <c r="AV17" s="6">
        <f t="shared" si="25"/>
        <v>0</v>
      </c>
      <c r="AW17" s="29">
        <f t="shared" si="26"/>
        <v>0</v>
      </c>
      <c r="AX17" s="37"/>
      <c r="AY17" s="99">
        <v>0</v>
      </c>
      <c r="AZ17" s="98">
        <f t="shared" si="27"/>
        <v>0</v>
      </c>
      <c r="BA17" s="6">
        <f t="shared" si="28"/>
        <v>0</v>
      </c>
      <c r="BB17" s="29">
        <f t="shared" si="29"/>
        <v>0</v>
      </c>
      <c r="BC17" s="37"/>
      <c r="BD17" s="99">
        <v>0</v>
      </c>
      <c r="BE17" s="98">
        <f t="shared" si="30"/>
        <v>0</v>
      </c>
      <c r="BF17" s="6">
        <f t="shared" si="31"/>
        <v>0</v>
      </c>
      <c r="BG17" s="29">
        <f t="shared" si="32"/>
        <v>0</v>
      </c>
      <c r="BH17" s="37"/>
      <c r="BI17" s="99">
        <v>0</v>
      </c>
      <c r="BJ17" s="98">
        <f t="shared" si="33"/>
        <v>0</v>
      </c>
      <c r="BK17" s="6">
        <f t="shared" si="34"/>
        <v>0</v>
      </c>
      <c r="BL17" s="29">
        <f t="shared" si="35"/>
        <v>0</v>
      </c>
      <c r="BM17" s="37"/>
      <c r="BN17" s="99">
        <v>0</v>
      </c>
      <c r="BO17" s="98">
        <f t="shared" si="36"/>
        <v>0</v>
      </c>
      <c r="BP17" s="6">
        <f t="shared" si="37"/>
        <v>0</v>
      </c>
      <c r="BQ17" s="29">
        <f t="shared" si="38"/>
        <v>0</v>
      </c>
      <c r="BR17" s="37"/>
      <c r="BS17" s="99">
        <v>0</v>
      </c>
      <c r="BT17" s="98">
        <f t="shared" si="39"/>
        <v>0</v>
      </c>
      <c r="BU17" s="6">
        <f t="shared" si="40"/>
        <v>0</v>
      </c>
      <c r="BV17" s="29">
        <f t="shared" si="41"/>
        <v>0</v>
      </c>
      <c r="BW17" s="37"/>
      <c r="BX17" s="99">
        <v>0</v>
      </c>
      <c r="BY17" s="98">
        <f t="shared" si="42"/>
        <v>0</v>
      </c>
      <c r="BZ17" s="6">
        <f t="shared" si="43"/>
        <v>0</v>
      </c>
      <c r="CA17" s="29">
        <f t="shared" si="44"/>
        <v>0</v>
      </c>
    </row>
    <row r="18" spans="1:79" ht="21" customHeight="1" thickBot="1" x14ac:dyDescent="0.2">
      <c r="A18" s="30"/>
      <c r="B18" s="30" t="s">
        <v>10</v>
      </c>
      <c r="C18" s="30" t="s">
        <v>5</v>
      </c>
      <c r="D18" s="90"/>
      <c r="E18" s="89"/>
      <c r="F18" s="97">
        <v>0</v>
      </c>
      <c r="G18" s="98">
        <f t="shared" si="0"/>
        <v>0</v>
      </c>
      <c r="H18" s="6">
        <f t="shared" si="1"/>
        <v>0</v>
      </c>
      <c r="I18" s="29">
        <f t="shared" si="2"/>
        <v>0</v>
      </c>
      <c r="J18" s="37"/>
      <c r="K18" s="99">
        <v>0</v>
      </c>
      <c r="L18" s="98">
        <f t="shared" si="3"/>
        <v>0</v>
      </c>
      <c r="M18" s="6">
        <f t="shared" si="4"/>
        <v>0</v>
      </c>
      <c r="N18" s="29">
        <f t="shared" si="5"/>
        <v>0</v>
      </c>
      <c r="O18" s="37"/>
      <c r="P18" s="99">
        <v>0</v>
      </c>
      <c r="Q18" s="98">
        <f t="shared" si="6"/>
        <v>0</v>
      </c>
      <c r="R18" s="6">
        <f t="shared" si="7"/>
        <v>0</v>
      </c>
      <c r="S18" s="29">
        <f t="shared" si="8"/>
        <v>0</v>
      </c>
      <c r="T18" s="37"/>
      <c r="U18" s="99">
        <v>0</v>
      </c>
      <c r="V18" s="98">
        <f t="shared" si="9"/>
        <v>0</v>
      </c>
      <c r="W18" s="6">
        <f t="shared" si="10"/>
        <v>0</v>
      </c>
      <c r="X18" s="29">
        <f t="shared" si="11"/>
        <v>0</v>
      </c>
      <c r="Y18" s="37"/>
      <c r="Z18" s="99">
        <v>0</v>
      </c>
      <c r="AA18" s="98">
        <f t="shared" si="12"/>
        <v>0</v>
      </c>
      <c r="AB18" s="6">
        <f t="shared" si="13"/>
        <v>0</v>
      </c>
      <c r="AC18" s="29">
        <f t="shared" si="14"/>
        <v>0</v>
      </c>
      <c r="AD18" s="37"/>
      <c r="AE18" s="99">
        <v>0</v>
      </c>
      <c r="AF18" s="98">
        <f t="shared" si="15"/>
        <v>0</v>
      </c>
      <c r="AG18" s="6">
        <f t="shared" si="16"/>
        <v>0</v>
      </c>
      <c r="AH18" s="29">
        <f t="shared" si="17"/>
        <v>0</v>
      </c>
      <c r="AI18" s="37"/>
      <c r="AJ18" s="99">
        <v>0</v>
      </c>
      <c r="AK18" s="98">
        <f t="shared" si="18"/>
        <v>0</v>
      </c>
      <c r="AL18" s="6">
        <f t="shared" si="19"/>
        <v>0</v>
      </c>
      <c r="AM18" s="29">
        <f t="shared" si="20"/>
        <v>0</v>
      </c>
      <c r="AN18" s="37"/>
      <c r="AO18" s="99">
        <v>0</v>
      </c>
      <c r="AP18" s="98">
        <f t="shared" si="21"/>
        <v>0</v>
      </c>
      <c r="AQ18" s="6">
        <f t="shared" si="22"/>
        <v>0</v>
      </c>
      <c r="AR18" s="29">
        <f t="shared" si="23"/>
        <v>0</v>
      </c>
      <c r="AS18" s="37"/>
      <c r="AT18" s="99">
        <v>0</v>
      </c>
      <c r="AU18" s="98">
        <f t="shared" si="24"/>
        <v>0</v>
      </c>
      <c r="AV18" s="6">
        <f t="shared" si="25"/>
        <v>0</v>
      </c>
      <c r="AW18" s="29">
        <f t="shared" si="26"/>
        <v>0</v>
      </c>
      <c r="AX18" s="37"/>
      <c r="AY18" s="99">
        <v>0</v>
      </c>
      <c r="AZ18" s="98">
        <f t="shared" si="27"/>
        <v>0</v>
      </c>
      <c r="BA18" s="6">
        <f t="shared" si="28"/>
        <v>0</v>
      </c>
      <c r="BB18" s="29">
        <f t="shared" si="29"/>
        <v>0</v>
      </c>
      <c r="BC18" s="37"/>
      <c r="BD18" s="99">
        <v>0</v>
      </c>
      <c r="BE18" s="98">
        <f t="shared" si="30"/>
        <v>0</v>
      </c>
      <c r="BF18" s="6">
        <f t="shared" si="31"/>
        <v>0</v>
      </c>
      <c r="BG18" s="29">
        <f t="shared" si="32"/>
        <v>0</v>
      </c>
      <c r="BH18" s="37"/>
      <c r="BI18" s="99">
        <v>0</v>
      </c>
      <c r="BJ18" s="98">
        <f t="shared" si="33"/>
        <v>0</v>
      </c>
      <c r="BK18" s="6">
        <f t="shared" si="34"/>
        <v>0</v>
      </c>
      <c r="BL18" s="29">
        <f t="shared" si="35"/>
        <v>0</v>
      </c>
      <c r="BM18" s="37"/>
      <c r="BN18" s="99">
        <v>0</v>
      </c>
      <c r="BO18" s="98">
        <f t="shared" si="36"/>
        <v>0</v>
      </c>
      <c r="BP18" s="6">
        <f t="shared" si="37"/>
        <v>0</v>
      </c>
      <c r="BQ18" s="29">
        <f t="shared" si="38"/>
        <v>0</v>
      </c>
      <c r="BR18" s="37"/>
      <c r="BS18" s="99">
        <v>0</v>
      </c>
      <c r="BT18" s="98">
        <f t="shared" si="39"/>
        <v>0</v>
      </c>
      <c r="BU18" s="6">
        <f t="shared" si="40"/>
        <v>0</v>
      </c>
      <c r="BV18" s="29">
        <f t="shared" si="41"/>
        <v>0</v>
      </c>
      <c r="BW18" s="37"/>
      <c r="BX18" s="99">
        <v>0</v>
      </c>
      <c r="BY18" s="98">
        <f t="shared" si="42"/>
        <v>0</v>
      </c>
      <c r="BZ18" s="6">
        <f t="shared" si="43"/>
        <v>0</v>
      </c>
      <c r="CA18" s="29">
        <f t="shared" si="44"/>
        <v>0</v>
      </c>
    </row>
    <row r="19" spans="1:79" ht="21" customHeight="1" thickBot="1" x14ac:dyDescent="0.2">
      <c r="A19" s="30"/>
      <c r="B19" s="30" t="s">
        <v>10</v>
      </c>
      <c r="C19" s="30" t="s">
        <v>5</v>
      </c>
      <c r="D19" s="90"/>
      <c r="E19" s="89"/>
      <c r="F19" s="97">
        <v>0</v>
      </c>
      <c r="G19" s="98">
        <f t="shared" si="0"/>
        <v>0</v>
      </c>
      <c r="H19" s="6">
        <f t="shared" si="1"/>
        <v>0</v>
      </c>
      <c r="I19" s="29">
        <f t="shared" si="2"/>
        <v>0</v>
      </c>
      <c r="J19" s="37"/>
      <c r="K19" s="99">
        <v>0</v>
      </c>
      <c r="L19" s="98">
        <f t="shared" si="3"/>
        <v>0</v>
      </c>
      <c r="M19" s="6">
        <f t="shared" si="4"/>
        <v>0</v>
      </c>
      <c r="N19" s="29">
        <f t="shared" si="5"/>
        <v>0</v>
      </c>
      <c r="O19" s="37"/>
      <c r="P19" s="99">
        <v>0</v>
      </c>
      <c r="Q19" s="98">
        <f t="shared" si="6"/>
        <v>0</v>
      </c>
      <c r="R19" s="6">
        <f t="shared" si="7"/>
        <v>0</v>
      </c>
      <c r="S19" s="29">
        <f t="shared" si="8"/>
        <v>0</v>
      </c>
      <c r="T19" s="37"/>
      <c r="U19" s="99">
        <v>0</v>
      </c>
      <c r="V19" s="98">
        <f t="shared" si="9"/>
        <v>0</v>
      </c>
      <c r="W19" s="6">
        <f t="shared" si="10"/>
        <v>0</v>
      </c>
      <c r="X19" s="29">
        <f t="shared" si="11"/>
        <v>0</v>
      </c>
      <c r="Y19" s="37"/>
      <c r="Z19" s="99">
        <v>0</v>
      </c>
      <c r="AA19" s="98">
        <f t="shared" si="12"/>
        <v>0</v>
      </c>
      <c r="AB19" s="6">
        <f t="shared" si="13"/>
        <v>0</v>
      </c>
      <c r="AC19" s="29">
        <f t="shared" si="14"/>
        <v>0</v>
      </c>
      <c r="AD19" s="37"/>
      <c r="AE19" s="99">
        <v>0</v>
      </c>
      <c r="AF19" s="98">
        <f t="shared" si="15"/>
        <v>0</v>
      </c>
      <c r="AG19" s="6">
        <f t="shared" si="16"/>
        <v>0</v>
      </c>
      <c r="AH19" s="29">
        <f t="shared" si="17"/>
        <v>0</v>
      </c>
      <c r="AI19" s="37"/>
      <c r="AJ19" s="99">
        <v>0</v>
      </c>
      <c r="AK19" s="98">
        <f t="shared" si="18"/>
        <v>0</v>
      </c>
      <c r="AL19" s="6">
        <f t="shared" si="19"/>
        <v>0</v>
      </c>
      <c r="AM19" s="29">
        <f t="shared" si="20"/>
        <v>0</v>
      </c>
      <c r="AN19" s="37"/>
      <c r="AO19" s="99">
        <v>0</v>
      </c>
      <c r="AP19" s="98">
        <f t="shared" si="21"/>
        <v>0</v>
      </c>
      <c r="AQ19" s="6">
        <f t="shared" si="22"/>
        <v>0</v>
      </c>
      <c r="AR19" s="29">
        <f t="shared" si="23"/>
        <v>0</v>
      </c>
      <c r="AS19" s="37"/>
      <c r="AT19" s="99">
        <v>0</v>
      </c>
      <c r="AU19" s="98">
        <f t="shared" si="24"/>
        <v>0</v>
      </c>
      <c r="AV19" s="6">
        <f t="shared" si="25"/>
        <v>0</v>
      </c>
      <c r="AW19" s="29">
        <f t="shared" si="26"/>
        <v>0</v>
      </c>
      <c r="AX19" s="37"/>
      <c r="AY19" s="99">
        <v>0</v>
      </c>
      <c r="AZ19" s="98">
        <f t="shared" si="27"/>
        <v>0</v>
      </c>
      <c r="BA19" s="6">
        <f t="shared" si="28"/>
        <v>0</v>
      </c>
      <c r="BB19" s="29">
        <f t="shared" si="29"/>
        <v>0</v>
      </c>
      <c r="BC19" s="37"/>
      <c r="BD19" s="99">
        <v>0</v>
      </c>
      <c r="BE19" s="98">
        <f t="shared" si="30"/>
        <v>0</v>
      </c>
      <c r="BF19" s="6">
        <f t="shared" si="31"/>
        <v>0</v>
      </c>
      <c r="BG19" s="29">
        <f t="shared" si="32"/>
        <v>0</v>
      </c>
      <c r="BH19" s="37"/>
      <c r="BI19" s="99">
        <v>0</v>
      </c>
      <c r="BJ19" s="98">
        <f t="shared" si="33"/>
        <v>0</v>
      </c>
      <c r="BK19" s="6">
        <f t="shared" si="34"/>
        <v>0</v>
      </c>
      <c r="BL19" s="29">
        <f t="shared" si="35"/>
        <v>0</v>
      </c>
      <c r="BM19" s="37"/>
      <c r="BN19" s="99">
        <v>0</v>
      </c>
      <c r="BO19" s="98">
        <f t="shared" si="36"/>
        <v>0</v>
      </c>
      <c r="BP19" s="6">
        <f t="shared" si="37"/>
        <v>0</v>
      </c>
      <c r="BQ19" s="29">
        <f t="shared" si="38"/>
        <v>0</v>
      </c>
      <c r="BR19" s="37"/>
      <c r="BS19" s="99">
        <v>0</v>
      </c>
      <c r="BT19" s="98">
        <f t="shared" si="39"/>
        <v>0</v>
      </c>
      <c r="BU19" s="6">
        <f t="shared" si="40"/>
        <v>0</v>
      </c>
      <c r="BV19" s="29">
        <f t="shared" si="41"/>
        <v>0</v>
      </c>
      <c r="BW19" s="37"/>
      <c r="BX19" s="99">
        <v>0</v>
      </c>
      <c r="BY19" s="98">
        <f t="shared" si="42"/>
        <v>0</v>
      </c>
      <c r="BZ19" s="6">
        <f t="shared" si="43"/>
        <v>0</v>
      </c>
      <c r="CA19" s="29">
        <f t="shared" si="44"/>
        <v>0</v>
      </c>
    </row>
    <row r="20" spans="1:79" ht="21" customHeight="1" thickBot="1" x14ac:dyDescent="0.2">
      <c r="A20" s="30"/>
      <c r="B20" s="30" t="s">
        <v>10</v>
      </c>
      <c r="C20" s="30" t="s">
        <v>5</v>
      </c>
      <c r="D20" s="90"/>
      <c r="E20" s="89"/>
      <c r="F20" s="97">
        <v>0</v>
      </c>
      <c r="G20" s="98">
        <f t="shared" si="0"/>
        <v>0</v>
      </c>
      <c r="H20" s="6">
        <f t="shared" si="1"/>
        <v>0</v>
      </c>
      <c r="I20" s="29">
        <f t="shared" si="2"/>
        <v>0</v>
      </c>
      <c r="J20" s="37"/>
      <c r="K20" s="99">
        <v>0</v>
      </c>
      <c r="L20" s="98">
        <f t="shared" si="3"/>
        <v>0</v>
      </c>
      <c r="M20" s="6">
        <f t="shared" si="4"/>
        <v>0</v>
      </c>
      <c r="N20" s="29">
        <f t="shared" si="5"/>
        <v>0</v>
      </c>
      <c r="O20" s="37"/>
      <c r="P20" s="99">
        <v>0</v>
      </c>
      <c r="Q20" s="98">
        <f t="shared" si="6"/>
        <v>0</v>
      </c>
      <c r="R20" s="6">
        <f t="shared" si="7"/>
        <v>0</v>
      </c>
      <c r="S20" s="29">
        <f t="shared" si="8"/>
        <v>0</v>
      </c>
      <c r="T20" s="37"/>
      <c r="U20" s="99">
        <v>0</v>
      </c>
      <c r="V20" s="98">
        <f t="shared" si="9"/>
        <v>0</v>
      </c>
      <c r="W20" s="6">
        <f t="shared" si="10"/>
        <v>0</v>
      </c>
      <c r="X20" s="29">
        <f t="shared" si="11"/>
        <v>0</v>
      </c>
      <c r="Y20" s="37"/>
      <c r="Z20" s="99">
        <v>0</v>
      </c>
      <c r="AA20" s="98">
        <f t="shared" si="12"/>
        <v>0</v>
      </c>
      <c r="AB20" s="6">
        <f t="shared" si="13"/>
        <v>0</v>
      </c>
      <c r="AC20" s="29">
        <f t="shared" si="14"/>
        <v>0</v>
      </c>
      <c r="AD20" s="37"/>
      <c r="AE20" s="99">
        <v>0</v>
      </c>
      <c r="AF20" s="98">
        <f t="shared" si="15"/>
        <v>0</v>
      </c>
      <c r="AG20" s="6">
        <f t="shared" si="16"/>
        <v>0</v>
      </c>
      <c r="AH20" s="29">
        <f t="shared" si="17"/>
        <v>0</v>
      </c>
      <c r="AI20" s="37"/>
      <c r="AJ20" s="99">
        <v>0</v>
      </c>
      <c r="AK20" s="98">
        <f t="shared" si="18"/>
        <v>0</v>
      </c>
      <c r="AL20" s="6">
        <f t="shared" si="19"/>
        <v>0</v>
      </c>
      <c r="AM20" s="29">
        <f t="shared" si="20"/>
        <v>0</v>
      </c>
      <c r="AN20" s="37"/>
      <c r="AO20" s="99">
        <v>0</v>
      </c>
      <c r="AP20" s="98">
        <f t="shared" si="21"/>
        <v>0</v>
      </c>
      <c r="AQ20" s="6">
        <f t="shared" si="22"/>
        <v>0</v>
      </c>
      <c r="AR20" s="29">
        <f t="shared" si="23"/>
        <v>0</v>
      </c>
      <c r="AS20" s="37"/>
      <c r="AT20" s="99">
        <v>0</v>
      </c>
      <c r="AU20" s="98">
        <f t="shared" si="24"/>
        <v>0</v>
      </c>
      <c r="AV20" s="6">
        <f t="shared" si="25"/>
        <v>0</v>
      </c>
      <c r="AW20" s="29">
        <f t="shared" si="26"/>
        <v>0</v>
      </c>
      <c r="AX20" s="37"/>
      <c r="AY20" s="99">
        <v>0</v>
      </c>
      <c r="AZ20" s="98">
        <f t="shared" si="27"/>
        <v>0</v>
      </c>
      <c r="BA20" s="6">
        <f t="shared" si="28"/>
        <v>0</v>
      </c>
      <c r="BB20" s="29">
        <f t="shared" si="29"/>
        <v>0</v>
      </c>
      <c r="BC20" s="37"/>
      <c r="BD20" s="99">
        <v>0</v>
      </c>
      <c r="BE20" s="98">
        <f t="shared" si="30"/>
        <v>0</v>
      </c>
      <c r="BF20" s="6">
        <f t="shared" si="31"/>
        <v>0</v>
      </c>
      <c r="BG20" s="29">
        <f t="shared" si="32"/>
        <v>0</v>
      </c>
      <c r="BH20" s="37"/>
      <c r="BI20" s="99">
        <v>0</v>
      </c>
      <c r="BJ20" s="98">
        <f t="shared" si="33"/>
        <v>0</v>
      </c>
      <c r="BK20" s="6">
        <f t="shared" si="34"/>
        <v>0</v>
      </c>
      <c r="BL20" s="29">
        <f t="shared" si="35"/>
        <v>0</v>
      </c>
      <c r="BM20" s="37"/>
      <c r="BN20" s="99">
        <v>0</v>
      </c>
      <c r="BO20" s="98">
        <f t="shared" si="36"/>
        <v>0</v>
      </c>
      <c r="BP20" s="6">
        <f t="shared" si="37"/>
        <v>0</v>
      </c>
      <c r="BQ20" s="29">
        <f t="shared" si="38"/>
        <v>0</v>
      </c>
      <c r="BR20" s="37"/>
      <c r="BS20" s="99">
        <v>0</v>
      </c>
      <c r="BT20" s="98">
        <f t="shared" si="39"/>
        <v>0</v>
      </c>
      <c r="BU20" s="6">
        <f t="shared" si="40"/>
        <v>0</v>
      </c>
      <c r="BV20" s="29">
        <f t="shared" si="41"/>
        <v>0</v>
      </c>
      <c r="BW20" s="37"/>
      <c r="BX20" s="99">
        <v>0</v>
      </c>
      <c r="BY20" s="98">
        <f t="shared" si="42"/>
        <v>0</v>
      </c>
      <c r="BZ20" s="6">
        <f t="shared" si="43"/>
        <v>0</v>
      </c>
      <c r="CA20" s="29">
        <f t="shared" si="44"/>
        <v>0</v>
      </c>
    </row>
    <row r="21" spans="1:79" ht="21" customHeight="1" thickBot="1" x14ac:dyDescent="0.2">
      <c r="A21" s="30"/>
      <c r="B21" s="30" t="s">
        <v>10</v>
      </c>
      <c r="C21" s="30" t="s">
        <v>5</v>
      </c>
      <c r="D21" s="90"/>
      <c r="E21" s="89"/>
      <c r="F21" s="97">
        <v>0</v>
      </c>
      <c r="G21" s="98">
        <f t="shared" si="0"/>
        <v>0</v>
      </c>
      <c r="H21" s="6">
        <f t="shared" si="1"/>
        <v>0</v>
      </c>
      <c r="I21" s="29">
        <f t="shared" si="2"/>
        <v>0</v>
      </c>
      <c r="J21" s="37"/>
      <c r="K21" s="99">
        <v>0</v>
      </c>
      <c r="L21" s="98">
        <f t="shared" si="3"/>
        <v>0</v>
      </c>
      <c r="M21" s="6">
        <f t="shared" si="4"/>
        <v>0</v>
      </c>
      <c r="N21" s="29">
        <f t="shared" si="5"/>
        <v>0</v>
      </c>
      <c r="O21" s="37"/>
      <c r="P21" s="99">
        <v>0</v>
      </c>
      <c r="Q21" s="98">
        <f t="shared" si="6"/>
        <v>0</v>
      </c>
      <c r="R21" s="6">
        <f t="shared" si="7"/>
        <v>0</v>
      </c>
      <c r="S21" s="29">
        <f t="shared" si="8"/>
        <v>0</v>
      </c>
      <c r="T21" s="37"/>
      <c r="U21" s="99">
        <v>0</v>
      </c>
      <c r="V21" s="98">
        <f t="shared" si="9"/>
        <v>0</v>
      </c>
      <c r="W21" s="6">
        <f t="shared" si="10"/>
        <v>0</v>
      </c>
      <c r="X21" s="29">
        <f t="shared" si="11"/>
        <v>0</v>
      </c>
      <c r="Y21" s="37"/>
      <c r="Z21" s="99">
        <v>0</v>
      </c>
      <c r="AA21" s="98">
        <f t="shared" si="12"/>
        <v>0</v>
      </c>
      <c r="AB21" s="6">
        <f t="shared" si="13"/>
        <v>0</v>
      </c>
      <c r="AC21" s="29">
        <f t="shared" si="14"/>
        <v>0</v>
      </c>
      <c r="AD21" s="37"/>
      <c r="AE21" s="99">
        <v>0</v>
      </c>
      <c r="AF21" s="98">
        <f t="shared" si="15"/>
        <v>0</v>
      </c>
      <c r="AG21" s="6">
        <f t="shared" si="16"/>
        <v>0</v>
      </c>
      <c r="AH21" s="29">
        <f t="shared" si="17"/>
        <v>0</v>
      </c>
      <c r="AI21" s="37"/>
      <c r="AJ21" s="99">
        <v>0</v>
      </c>
      <c r="AK21" s="98">
        <f t="shared" si="18"/>
        <v>0</v>
      </c>
      <c r="AL21" s="6">
        <f t="shared" si="19"/>
        <v>0</v>
      </c>
      <c r="AM21" s="29">
        <f t="shared" si="20"/>
        <v>0</v>
      </c>
      <c r="AN21" s="37"/>
      <c r="AO21" s="99">
        <v>0</v>
      </c>
      <c r="AP21" s="98">
        <f t="shared" si="21"/>
        <v>0</v>
      </c>
      <c r="AQ21" s="6">
        <f t="shared" si="22"/>
        <v>0</v>
      </c>
      <c r="AR21" s="29">
        <f t="shared" si="23"/>
        <v>0</v>
      </c>
      <c r="AS21" s="37"/>
      <c r="AT21" s="99">
        <v>0</v>
      </c>
      <c r="AU21" s="98">
        <f t="shared" si="24"/>
        <v>0</v>
      </c>
      <c r="AV21" s="6">
        <f t="shared" si="25"/>
        <v>0</v>
      </c>
      <c r="AW21" s="29">
        <f t="shared" si="26"/>
        <v>0</v>
      </c>
      <c r="AX21" s="37"/>
      <c r="AY21" s="99">
        <v>0</v>
      </c>
      <c r="AZ21" s="98">
        <f t="shared" si="27"/>
        <v>0</v>
      </c>
      <c r="BA21" s="6">
        <f t="shared" si="28"/>
        <v>0</v>
      </c>
      <c r="BB21" s="29">
        <f t="shared" si="29"/>
        <v>0</v>
      </c>
      <c r="BC21" s="37"/>
      <c r="BD21" s="99">
        <v>0</v>
      </c>
      <c r="BE21" s="98">
        <f t="shared" si="30"/>
        <v>0</v>
      </c>
      <c r="BF21" s="6">
        <f t="shared" si="31"/>
        <v>0</v>
      </c>
      <c r="BG21" s="29">
        <f t="shared" si="32"/>
        <v>0</v>
      </c>
      <c r="BH21" s="37"/>
      <c r="BI21" s="99">
        <v>0</v>
      </c>
      <c r="BJ21" s="98">
        <f t="shared" si="33"/>
        <v>0</v>
      </c>
      <c r="BK21" s="6">
        <f t="shared" si="34"/>
        <v>0</v>
      </c>
      <c r="BL21" s="29">
        <f t="shared" si="35"/>
        <v>0</v>
      </c>
      <c r="BM21" s="37"/>
      <c r="BN21" s="99">
        <v>0</v>
      </c>
      <c r="BO21" s="98">
        <f t="shared" si="36"/>
        <v>0</v>
      </c>
      <c r="BP21" s="6">
        <f t="shared" si="37"/>
        <v>0</v>
      </c>
      <c r="BQ21" s="29">
        <f t="shared" si="38"/>
        <v>0</v>
      </c>
      <c r="BR21" s="37"/>
      <c r="BS21" s="99">
        <v>0</v>
      </c>
      <c r="BT21" s="98">
        <f t="shared" si="39"/>
        <v>0</v>
      </c>
      <c r="BU21" s="6">
        <f t="shared" si="40"/>
        <v>0</v>
      </c>
      <c r="BV21" s="29">
        <f t="shared" si="41"/>
        <v>0</v>
      </c>
      <c r="BW21" s="37"/>
      <c r="BX21" s="99">
        <v>0</v>
      </c>
      <c r="BY21" s="98">
        <f t="shared" si="42"/>
        <v>0</v>
      </c>
      <c r="BZ21" s="6">
        <f t="shared" si="43"/>
        <v>0</v>
      </c>
      <c r="CA21" s="29">
        <f t="shared" si="44"/>
        <v>0</v>
      </c>
    </row>
    <row r="22" spans="1:79" ht="21" customHeight="1" thickBot="1" x14ac:dyDescent="0.2">
      <c r="A22" s="30"/>
      <c r="B22" s="30" t="s">
        <v>10</v>
      </c>
      <c r="C22" s="30" t="s">
        <v>5</v>
      </c>
      <c r="D22" s="90"/>
      <c r="E22" s="89"/>
      <c r="F22" s="97">
        <v>0</v>
      </c>
      <c r="G22" s="98">
        <f t="shared" si="0"/>
        <v>0</v>
      </c>
      <c r="H22" s="6">
        <f t="shared" si="1"/>
        <v>0</v>
      </c>
      <c r="I22" s="29">
        <f t="shared" si="2"/>
        <v>0</v>
      </c>
      <c r="J22" s="37"/>
      <c r="K22" s="99">
        <v>0</v>
      </c>
      <c r="L22" s="98">
        <f t="shared" si="3"/>
        <v>0</v>
      </c>
      <c r="M22" s="6">
        <f t="shared" si="4"/>
        <v>0</v>
      </c>
      <c r="N22" s="29">
        <f t="shared" si="5"/>
        <v>0</v>
      </c>
      <c r="O22" s="37"/>
      <c r="P22" s="99">
        <v>0</v>
      </c>
      <c r="Q22" s="98">
        <f t="shared" si="6"/>
        <v>0</v>
      </c>
      <c r="R22" s="6">
        <f t="shared" si="7"/>
        <v>0</v>
      </c>
      <c r="S22" s="29">
        <f t="shared" si="8"/>
        <v>0</v>
      </c>
      <c r="T22" s="37"/>
      <c r="U22" s="99">
        <v>0</v>
      </c>
      <c r="V22" s="98">
        <f t="shared" si="9"/>
        <v>0</v>
      </c>
      <c r="W22" s="6">
        <f t="shared" si="10"/>
        <v>0</v>
      </c>
      <c r="X22" s="29">
        <f t="shared" si="11"/>
        <v>0</v>
      </c>
      <c r="Y22" s="37"/>
      <c r="Z22" s="99">
        <v>0</v>
      </c>
      <c r="AA22" s="98">
        <f t="shared" si="12"/>
        <v>0</v>
      </c>
      <c r="AB22" s="6">
        <f t="shared" si="13"/>
        <v>0</v>
      </c>
      <c r="AC22" s="29">
        <f t="shared" si="14"/>
        <v>0</v>
      </c>
      <c r="AD22" s="37"/>
      <c r="AE22" s="99">
        <v>0</v>
      </c>
      <c r="AF22" s="98">
        <f t="shared" si="15"/>
        <v>0</v>
      </c>
      <c r="AG22" s="6">
        <f t="shared" si="16"/>
        <v>0</v>
      </c>
      <c r="AH22" s="29">
        <f t="shared" si="17"/>
        <v>0</v>
      </c>
      <c r="AI22" s="37"/>
      <c r="AJ22" s="99">
        <v>0</v>
      </c>
      <c r="AK22" s="98">
        <f t="shared" si="18"/>
        <v>0</v>
      </c>
      <c r="AL22" s="6">
        <f t="shared" si="19"/>
        <v>0</v>
      </c>
      <c r="AM22" s="29">
        <f t="shared" si="20"/>
        <v>0</v>
      </c>
      <c r="AN22" s="37"/>
      <c r="AO22" s="99">
        <v>0</v>
      </c>
      <c r="AP22" s="98">
        <f t="shared" si="21"/>
        <v>0</v>
      </c>
      <c r="AQ22" s="6">
        <f t="shared" si="22"/>
        <v>0</v>
      </c>
      <c r="AR22" s="29">
        <f t="shared" si="23"/>
        <v>0</v>
      </c>
      <c r="AS22" s="37"/>
      <c r="AT22" s="99">
        <v>0</v>
      </c>
      <c r="AU22" s="98">
        <f t="shared" si="24"/>
        <v>0</v>
      </c>
      <c r="AV22" s="6">
        <f t="shared" si="25"/>
        <v>0</v>
      </c>
      <c r="AW22" s="29">
        <f t="shared" si="26"/>
        <v>0</v>
      </c>
      <c r="AX22" s="37"/>
      <c r="AY22" s="99">
        <v>0</v>
      </c>
      <c r="AZ22" s="98">
        <f t="shared" si="27"/>
        <v>0</v>
      </c>
      <c r="BA22" s="6">
        <f t="shared" si="28"/>
        <v>0</v>
      </c>
      <c r="BB22" s="29">
        <f t="shared" si="29"/>
        <v>0</v>
      </c>
      <c r="BC22" s="37"/>
      <c r="BD22" s="99">
        <v>0</v>
      </c>
      <c r="BE22" s="98">
        <f t="shared" si="30"/>
        <v>0</v>
      </c>
      <c r="BF22" s="6">
        <f t="shared" si="31"/>
        <v>0</v>
      </c>
      <c r="BG22" s="29">
        <f t="shared" si="32"/>
        <v>0</v>
      </c>
      <c r="BH22" s="37"/>
      <c r="BI22" s="99">
        <v>0</v>
      </c>
      <c r="BJ22" s="98">
        <f t="shared" si="33"/>
        <v>0</v>
      </c>
      <c r="BK22" s="6">
        <f t="shared" si="34"/>
        <v>0</v>
      </c>
      <c r="BL22" s="29">
        <f t="shared" si="35"/>
        <v>0</v>
      </c>
      <c r="BM22" s="37"/>
      <c r="BN22" s="99">
        <v>0</v>
      </c>
      <c r="BO22" s="98">
        <f t="shared" si="36"/>
        <v>0</v>
      </c>
      <c r="BP22" s="6">
        <f t="shared" si="37"/>
        <v>0</v>
      </c>
      <c r="BQ22" s="29">
        <f t="shared" si="38"/>
        <v>0</v>
      </c>
      <c r="BR22" s="37"/>
      <c r="BS22" s="99">
        <v>0</v>
      </c>
      <c r="BT22" s="98">
        <f t="shared" si="39"/>
        <v>0</v>
      </c>
      <c r="BU22" s="6">
        <f t="shared" si="40"/>
        <v>0</v>
      </c>
      <c r="BV22" s="29">
        <f t="shared" si="41"/>
        <v>0</v>
      </c>
      <c r="BW22" s="37"/>
      <c r="BX22" s="99">
        <v>0</v>
      </c>
      <c r="BY22" s="98">
        <f t="shared" si="42"/>
        <v>0</v>
      </c>
      <c r="BZ22" s="6">
        <f t="shared" si="43"/>
        <v>0</v>
      </c>
      <c r="CA22" s="29">
        <f t="shared" si="44"/>
        <v>0</v>
      </c>
    </row>
    <row r="23" spans="1:79" ht="21" customHeight="1" thickBot="1" x14ac:dyDescent="0.2">
      <c r="A23" s="30"/>
      <c r="B23" s="30" t="s">
        <v>10</v>
      </c>
      <c r="C23" s="30" t="s">
        <v>5</v>
      </c>
      <c r="D23" s="90"/>
      <c r="E23" s="89"/>
      <c r="F23" s="97">
        <v>0</v>
      </c>
      <c r="G23" s="98">
        <f t="shared" si="0"/>
        <v>0</v>
      </c>
      <c r="H23" s="6">
        <f t="shared" si="1"/>
        <v>0</v>
      </c>
      <c r="I23" s="29">
        <f t="shared" si="2"/>
        <v>0</v>
      </c>
      <c r="J23" s="37"/>
      <c r="K23" s="99">
        <v>0</v>
      </c>
      <c r="L23" s="98">
        <f t="shared" si="3"/>
        <v>0</v>
      </c>
      <c r="M23" s="6">
        <f t="shared" si="4"/>
        <v>0</v>
      </c>
      <c r="N23" s="29">
        <f t="shared" si="5"/>
        <v>0</v>
      </c>
      <c r="O23" s="37"/>
      <c r="P23" s="99">
        <v>0</v>
      </c>
      <c r="Q23" s="98">
        <f t="shared" si="6"/>
        <v>0</v>
      </c>
      <c r="R23" s="6">
        <f t="shared" si="7"/>
        <v>0</v>
      </c>
      <c r="S23" s="29">
        <f t="shared" si="8"/>
        <v>0</v>
      </c>
      <c r="T23" s="37"/>
      <c r="U23" s="99">
        <v>0</v>
      </c>
      <c r="V23" s="98">
        <f t="shared" si="9"/>
        <v>0</v>
      </c>
      <c r="W23" s="6">
        <f t="shared" si="10"/>
        <v>0</v>
      </c>
      <c r="X23" s="29">
        <f t="shared" si="11"/>
        <v>0</v>
      </c>
      <c r="Y23" s="37"/>
      <c r="Z23" s="99">
        <v>0</v>
      </c>
      <c r="AA23" s="98">
        <f t="shared" si="12"/>
        <v>0</v>
      </c>
      <c r="AB23" s="6">
        <f t="shared" si="13"/>
        <v>0</v>
      </c>
      <c r="AC23" s="29">
        <f t="shared" si="14"/>
        <v>0</v>
      </c>
      <c r="AD23" s="37"/>
      <c r="AE23" s="99">
        <v>0</v>
      </c>
      <c r="AF23" s="98">
        <f t="shared" si="15"/>
        <v>0</v>
      </c>
      <c r="AG23" s="6">
        <f t="shared" si="16"/>
        <v>0</v>
      </c>
      <c r="AH23" s="29">
        <f t="shared" si="17"/>
        <v>0</v>
      </c>
      <c r="AI23" s="37"/>
      <c r="AJ23" s="99">
        <v>0</v>
      </c>
      <c r="AK23" s="98">
        <f t="shared" si="18"/>
        <v>0</v>
      </c>
      <c r="AL23" s="6">
        <f t="shared" si="19"/>
        <v>0</v>
      </c>
      <c r="AM23" s="29">
        <f t="shared" si="20"/>
        <v>0</v>
      </c>
      <c r="AN23" s="37"/>
      <c r="AO23" s="99">
        <v>0</v>
      </c>
      <c r="AP23" s="98">
        <f t="shared" si="21"/>
        <v>0</v>
      </c>
      <c r="AQ23" s="6">
        <f t="shared" si="22"/>
        <v>0</v>
      </c>
      <c r="AR23" s="29">
        <f t="shared" si="23"/>
        <v>0</v>
      </c>
      <c r="AS23" s="37"/>
      <c r="AT23" s="99">
        <v>0</v>
      </c>
      <c r="AU23" s="98">
        <f t="shared" si="24"/>
        <v>0</v>
      </c>
      <c r="AV23" s="6">
        <f t="shared" si="25"/>
        <v>0</v>
      </c>
      <c r="AW23" s="29">
        <f t="shared" si="26"/>
        <v>0</v>
      </c>
      <c r="AX23" s="37"/>
      <c r="AY23" s="99">
        <v>0</v>
      </c>
      <c r="AZ23" s="98">
        <f t="shared" si="27"/>
        <v>0</v>
      </c>
      <c r="BA23" s="6">
        <f t="shared" si="28"/>
        <v>0</v>
      </c>
      <c r="BB23" s="29">
        <f t="shared" si="29"/>
        <v>0</v>
      </c>
      <c r="BC23" s="37"/>
      <c r="BD23" s="99">
        <v>0</v>
      </c>
      <c r="BE23" s="98">
        <f t="shared" si="30"/>
        <v>0</v>
      </c>
      <c r="BF23" s="6">
        <f t="shared" si="31"/>
        <v>0</v>
      </c>
      <c r="BG23" s="29">
        <f t="shared" si="32"/>
        <v>0</v>
      </c>
      <c r="BH23" s="37"/>
      <c r="BI23" s="99">
        <v>0</v>
      </c>
      <c r="BJ23" s="98">
        <f t="shared" si="33"/>
        <v>0</v>
      </c>
      <c r="BK23" s="6">
        <f t="shared" si="34"/>
        <v>0</v>
      </c>
      <c r="BL23" s="29">
        <f t="shared" si="35"/>
        <v>0</v>
      </c>
      <c r="BM23" s="37"/>
      <c r="BN23" s="99">
        <v>0</v>
      </c>
      <c r="BO23" s="98">
        <f t="shared" si="36"/>
        <v>0</v>
      </c>
      <c r="BP23" s="6">
        <f t="shared" si="37"/>
        <v>0</v>
      </c>
      <c r="BQ23" s="29">
        <f t="shared" si="38"/>
        <v>0</v>
      </c>
      <c r="BR23" s="37"/>
      <c r="BS23" s="99">
        <v>0</v>
      </c>
      <c r="BT23" s="98">
        <f t="shared" si="39"/>
        <v>0</v>
      </c>
      <c r="BU23" s="6">
        <f t="shared" si="40"/>
        <v>0</v>
      </c>
      <c r="BV23" s="29">
        <f t="shared" si="41"/>
        <v>0</v>
      </c>
      <c r="BW23" s="37"/>
      <c r="BX23" s="99">
        <v>0</v>
      </c>
      <c r="BY23" s="98">
        <f t="shared" si="42"/>
        <v>0</v>
      </c>
      <c r="BZ23" s="6">
        <f t="shared" si="43"/>
        <v>0</v>
      </c>
      <c r="CA23" s="29">
        <f t="shared" si="44"/>
        <v>0</v>
      </c>
    </row>
    <row r="24" spans="1:79" ht="21" customHeight="1" thickBot="1" x14ac:dyDescent="0.2">
      <c r="A24" s="30"/>
      <c r="B24" s="30" t="s">
        <v>10</v>
      </c>
      <c r="C24" s="30" t="s">
        <v>5</v>
      </c>
      <c r="D24" s="90"/>
      <c r="E24" s="89"/>
      <c r="F24" s="97">
        <v>0</v>
      </c>
      <c r="G24" s="98">
        <f t="shared" si="0"/>
        <v>0</v>
      </c>
      <c r="H24" s="6">
        <f t="shared" si="1"/>
        <v>0</v>
      </c>
      <c r="I24" s="29">
        <f t="shared" si="2"/>
        <v>0</v>
      </c>
      <c r="J24" s="37"/>
      <c r="K24" s="99">
        <v>0</v>
      </c>
      <c r="L24" s="98">
        <f t="shared" si="3"/>
        <v>0</v>
      </c>
      <c r="M24" s="6">
        <f t="shared" si="4"/>
        <v>0</v>
      </c>
      <c r="N24" s="29">
        <f t="shared" si="5"/>
        <v>0</v>
      </c>
      <c r="O24" s="37"/>
      <c r="P24" s="99">
        <v>0</v>
      </c>
      <c r="Q24" s="98">
        <f t="shared" si="6"/>
        <v>0</v>
      </c>
      <c r="R24" s="6">
        <f t="shared" si="7"/>
        <v>0</v>
      </c>
      <c r="S24" s="29">
        <f t="shared" si="8"/>
        <v>0</v>
      </c>
      <c r="T24" s="37"/>
      <c r="U24" s="99">
        <v>0</v>
      </c>
      <c r="V24" s="98">
        <f t="shared" si="9"/>
        <v>0</v>
      </c>
      <c r="W24" s="6">
        <f t="shared" si="10"/>
        <v>0</v>
      </c>
      <c r="X24" s="29">
        <f t="shared" si="11"/>
        <v>0</v>
      </c>
      <c r="Y24" s="37"/>
      <c r="Z24" s="99">
        <v>0</v>
      </c>
      <c r="AA24" s="98">
        <f t="shared" si="12"/>
        <v>0</v>
      </c>
      <c r="AB24" s="6">
        <f t="shared" si="13"/>
        <v>0</v>
      </c>
      <c r="AC24" s="29">
        <f t="shared" si="14"/>
        <v>0</v>
      </c>
      <c r="AD24" s="37"/>
      <c r="AE24" s="99">
        <v>0</v>
      </c>
      <c r="AF24" s="98">
        <f t="shared" si="15"/>
        <v>0</v>
      </c>
      <c r="AG24" s="6">
        <f t="shared" si="16"/>
        <v>0</v>
      </c>
      <c r="AH24" s="29">
        <f t="shared" si="17"/>
        <v>0</v>
      </c>
      <c r="AI24" s="37"/>
      <c r="AJ24" s="99">
        <v>0</v>
      </c>
      <c r="AK24" s="98">
        <f t="shared" si="18"/>
        <v>0</v>
      </c>
      <c r="AL24" s="6">
        <f t="shared" si="19"/>
        <v>0</v>
      </c>
      <c r="AM24" s="29">
        <f t="shared" si="20"/>
        <v>0</v>
      </c>
      <c r="AN24" s="37"/>
      <c r="AO24" s="99">
        <v>0</v>
      </c>
      <c r="AP24" s="98">
        <f t="shared" si="21"/>
        <v>0</v>
      </c>
      <c r="AQ24" s="6">
        <f t="shared" si="22"/>
        <v>0</v>
      </c>
      <c r="AR24" s="29">
        <f t="shared" si="23"/>
        <v>0</v>
      </c>
      <c r="AS24" s="37"/>
      <c r="AT24" s="99">
        <v>0</v>
      </c>
      <c r="AU24" s="98">
        <f t="shared" si="24"/>
        <v>0</v>
      </c>
      <c r="AV24" s="6">
        <f t="shared" si="25"/>
        <v>0</v>
      </c>
      <c r="AW24" s="29">
        <f t="shared" si="26"/>
        <v>0</v>
      </c>
      <c r="AX24" s="37"/>
      <c r="AY24" s="99">
        <v>0</v>
      </c>
      <c r="AZ24" s="98">
        <f t="shared" si="27"/>
        <v>0</v>
      </c>
      <c r="BA24" s="6">
        <f t="shared" si="28"/>
        <v>0</v>
      </c>
      <c r="BB24" s="29">
        <f t="shared" si="29"/>
        <v>0</v>
      </c>
      <c r="BC24" s="37"/>
      <c r="BD24" s="99">
        <v>0</v>
      </c>
      <c r="BE24" s="98">
        <f t="shared" si="30"/>
        <v>0</v>
      </c>
      <c r="BF24" s="6">
        <f t="shared" si="31"/>
        <v>0</v>
      </c>
      <c r="BG24" s="29">
        <f t="shared" si="32"/>
        <v>0</v>
      </c>
      <c r="BH24" s="37"/>
      <c r="BI24" s="99">
        <v>0</v>
      </c>
      <c r="BJ24" s="98">
        <f t="shared" si="33"/>
        <v>0</v>
      </c>
      <c r="BK24" s="6">
        <f t="shared" si="34"/>
        <v>0</v>
      </c>
      <c r="BL24" s="29">
        <f t="shared" si="35"/>
        <v>0</v>
      </c>
      <c r="BM24" s="37"/>
      <c r="BN24" s="99">
        <v>0</v>
      </c>
      <c r="BO24" s="98">
        <f t="shared" si="36"/>
        <v>0</v>
      </c>
      <c r="BP24" s="6">
        <f t="shared" si="37"/>
        <v>0</v>
      </c>
      <c r="BQ24" s="29">
        <f t="shared" si="38"/>
        <v>0</v>
      </c>
      <c r="BR24" s="37"/>
      <c r="BS24" s="99">
        <v>0</v>
      </c>
      <c r="BT24" s="98">
        <f t="shared" si="39"/>
        <v>0</v>
      </c>
      <c r="BU24" s="6">
        <f t="shared" si="40"/>
        <v>0</v>
      </c>
      <c r="BV24" s="29">
        <f t="shared" si="41"/>
        <v>0</v>
      </c>
      <c r="BW24" s="37"/>
      <c r="BX24" s="99">
        <v>0</v>
      </c>
      <c r="BY24" s="98">
        <f t="shared" si="42"/>
        <v>0</v>
      </c>
      <c r="BZ24" s="6">
        <f t="shared" si="43"/>
        <v>0</v>
      </c>
      <c r="CA24" s="29">
        <f t="shared" si="44"/>
        <v>0</v>
      </c>
    </row>
    <row r="25" spans="1:79" ht="21" customHeight="1" thickBot="1" x14ac:dyDescent="0.2">
      <c r="A25" s="30"/>
      <c r="B25" s="30" t="s">
        <v>10</v>
      </c>
      <c r="C25" s="30" t="s">
        <v>5</v>
      </c>
      <c r="D25" s="90"/>
      <c r="E25" s="89"/>
      <c r="F25" s="97">
        <v>0</v>
      </c>
      <c r="G25" s="98">
        <f t="shared" si="0"/>
        <v>0</v>
      </c>
      <c r="H25" s="6">
        <f t="shared" si="1"/>
        <v>0</v>
      </c>
      <c r="I25" s="29">
        <f t="shared" si="2"/>
        <v>0</v>
      </c>
      <c r="J25" s="37"/>
      <c r="K25" s="99">
        <v>0</v>
      </c>
      <c r="L25" s="98">
        <f t="shared" si="3"/>
        <v>0</v>
      </c>
      <c r="M25" s="6">
        <f t="shared" si="4"/>
        <v>0</v>
      </c>
      <c r="N25" s="29">
        <f t="shared" si="5"/>
        <v>0</v>
      </c>
      <c r="O25" s="37"/>
      <c r="P25" s="99">
        <v>0</v>
      </c>
      <c r="Q25" s="98">
        <f t="shared" si="6"/>
        <v>0</v>
      </c>
      <c r="R25" s="6">
        <f t="shared" si="7"/>
        <v>0</v>
      </c>
      <c r="S25" s="29">
        <f t="shared" si="8"/>
        <v>0</v>
      </c>
      <c r="T25" s="37"/>
      <c r="U25" s="99">
        <v>0</v>
      </c>
      <c r="V25" s="98">
        <f t="shared" si="9"/>
        <v>0</v>
      </c>
      <c r="W25" s="6">
        <f t="shared" si="10"/>
        <v>0</v>
      </c>
      <c r="X25" s="29">
        <f t="shared" si="11"/>
        <v>0</v>
      </c>
      <c r="Y25" s="37"/>
      <c r="Z25" s="99">
        <v>0</v>
      </c>
      <c r="AA25" s="98">
        <f t="shared" si="12"/>
        <v>0</v>
      </c>
      <c r="AB25" s="6">
        <f t="shared" si="13"/>
        <v>0</v>
      </c>
      <c r="AC25" s="29">
        <f t="shared" si="14"/>
        <v>0</v>
      </c>
      <c r="AD25" s="37"/>
      <c r="AE25" s="99">
        <v>0</v>
      </c>
      <c r="AF25" s="98">
        <f t="shared" si="15"/>
        <v>0</v>
      </c>
      <c r="AG25" s="6">
        <f t="shared" si="16"/>
        <v>0</v>
      </c>
      <c r="AH25" s="29">
        <f t="shared" si="17"/>
        <v>0</v>
      </c>
      <c r="AI25" s="37"/>
      <c r="AJ25" s="99">
        <v>0</v>
      </c>
      <c r="AK25" s="98">
        <f t="shared" si="18"/>
        <v>0</v>
      </c>
      <c r="AL25" s="6">
        <f t="shared" si="19"/>
        <v>0</v>
      </c>
      <c r="AM25" s="29">
        <f t="shared" si="20"/>
        <v>0</v>
      </c>
      <c r="AN25" s="37"/>
      <c r="AO25" s="99">
        <v>0</v>
      </c>
      <c r="AP25" s="98">
        <f t="shared" si="21"/>
        <v>0</v>
      </c>
      <c r="AQ25" s="6">
        <f t="shared" si="22"/>
        <v>0</v>
      </c>
      <c r="AR25" s="29">
        <f t="shared" si="23"/>
        <v>0</v>
      </c>
      <c r="AS25" s="37"/>
      <c r="AT25" s="99">
        <v>0</v>
      </c>
      <c r="AU25" s="98">
        <f t="shared" si="24"/>
        <v>0</v>
      </c>
      <c r="AV25" s="6">
        <f t="shared" si="25"/>
        <v>0</v>
      </c>
      <c r="AW25" s="29">
        <f t="shared" si="26"/>
        <v>0</v>
      </c>
      <c r="AX25" s="37"/>
      <c r="AY25" s="99">
        <v>0</v>
      </c>
      <c r="AZ25" s="98">
        <f t="shared" si="27"/>
        <v>0</v>
      </c>
      <c r="BA25" s="6">
        <f t="shared" si="28"/>
        <v>0</v>
      </c>
      <c r="BB25" s="29">
        <f t="shared" si="29"/>
        <v>0</v>
      </c>
      <c r="BC25" s="37"/>
      <c r="BD25" s="99">
        <v>0</v>
      </c>
      <c r="BE25" s="98">
        <f t="shared" si="30"/>
        <v>0</v>
      </c>
      <c r="BF25" s="6">
        <f t="shared" si="31"/>
        <v>0</v>
      </c>
      <c r="BG25" s="29">
        <f t="shared" si="32"/>
        <v>0</v>
      </c>
      <c r="BH25" s="37"/>
      <c r="BI25" s="99">
        <v>0</v>
      </c>
      <c r="BJ25" s="98">
        <f t="shared" si="33"/>
        <v>0</v>
      </c>
      <c r="BK25" s="6">
        <f t="shared" si="34"/>
        <v>0</v>
      </c>
      <c r="BL25" s="29">
        <f t="shared" si="35"/>
        <v>0</v>
      </c>
      <c r="BM25" s="37"/>
      <c r="BN25" s="99">
        <v>0</v>
      </c>
      <c r="BO25" s="98">
        <f t="shared" si="36"/>
        <v>0</v>
      </c>
      <c r="BP25" s="6">
        <f t="shared" si="37"/>
        <v>0</v>
      </c>
      <c r="BQ25" s="29">
        <f t="shared" si="38"/>
        <v>0</v>
      </c>
      <c r="BR25" s="37"/>
      <c r="BS25" s="99">
        <v>0</v>
      </c>
      <c r="BT25" s="98">
        <f t="shared" si="39"/>
        <v>0</v>
      </c>
      <c r="BU25" s="6">
        <f t="shared" si="40"/>
        <v>0</v>
      </c>
      <c r="BV25" s="29">
        <f t="shared" si="41"/>
        <v>0</v>
      </c>
      <c r="BW25" s="37"/>
      <c r="BX25" s="99">
        <v>0</v>
      </c>
      <c r="BY25" s="98">
        <f t="shared" si="42"/>
        <v>0</v>
      </c>
      <c r="BZ25" s="6">
        <f t="shared" si="43"/>
        <v>0</v>
      </c>
      <c r="CA25" s="29">
        <f t="shared" si="44"/>
        <v>0</v>
      </c>
    </row>
    <row r="26" spans="1:79" ht="21" customHeight="1" thickBot="1" x14ac:dyDescent="0.2">
      <c r="A26" s="30"/>
      <c r="B26" s="30" t="s">
        <v>10</v>
      </c>
      <c r="C26" s="30" t="s">
        <v>5</v>
      </c>
      <c r="D26" s="90"/>
      <c r="E26" s="89"/>
      <c r="F26" s="97">
        <v>0</v>
      </c>
      <c r="G26" s="98">
        <f t="shared" si="0"/>
        <v>0</v>
      </c>
      <c r="H26" s="6">
        <f t="shared" si="1"/>
        <v>0</v>
      </c>
      <c r="I26" s="29">
        <f t="shared" si="2"/>
        <v>0</v>
      </c>
      <c r="J26" s="37"/>
      <c r="K26" s="99">
        <v>0</v>
      </c>
      <c r="L26" s="98">
        <f t="shared" si="3"/>
        <v>0</v>
      </c>
      <c r="M26" s="6">
        <f t="shared" si="4"/>
        <v>0</v>
      </c>
      <c r="N26" s="29">
        <f t="shared" si="5"/>
        <v>0</v>
      </c>
      <c r="O26" s="37"/>
      <c r="P26" s="99">
        <v>0</v>
      </c>
      <c r="Q26" s="98">
        <f t="shared" si="6"/>
        <v>0</v>
      </c>
      <c r="R26" s="6">
        <f t="shared" si="7"/>
        <v>0</v>
      </c>
      <c r="S26" s="29">
        <f t="shared" si="8"/>
        <v>0</v>
      </c>
      <c r="T26" s="37"/>
      <c r="U26" s="99">
        <v>0</v>
      </c>
      <c r="V26" s="98">
        <f t="shared" si="9"/>
        <v>0</v>
      </c>
      <c r="W26" s="6">
        <f t="shared" si="10"/>
        <v>0</v>
      </c>
      <c r="X26" s="29">
        <f t="shared" si="11"/>
        <v>0</v>
      </c>
      <c r="Y26" s="37"/>
      <c r="Z26" s="99">
        <v>0</v>
      </c>
      <c r="AA26" s="98">
        <f t="shared" si="12"/>
        <v>0</v>
      </c>
      <c r="AB26" s="6">
        <f t="shared" si="13"/>
        <v>0</v>
      </c>
      <c r="AC26" s="29">
        <f t="shared" si="14"/>
        <v>0</v>
      </c>
      <c r="AD26" s="37"/>
      <c r="AE26" s="99">
        <v>0</v>
      </c>
      <c r="AF26" s="98">
        <f t="shared" si="15"/>
        <v>0</v>
      </c>
      <c r="AG26" s="6">
        <f t="shared" si="16"/>
        <v>0</v>
      </c>
      <c r="AH26" s="29">
        <f t="shared" si="17"/>
        <v>0</v>
      </c>
      <c r="AI26" s="37"/>
      <c r="AJ26" s="99">
        <v>0</v>
      </c>
      <c r="AK26" s="98">
        <f t="shared" si="18"/>
        <v>0</v>
      </c>
      <c r="AL26" s="6">
        <f t="shared" si="19"/>
        <v>0</v>
      </c>
      <c r="AM26" s="29">
        <f t="shared" si="20"/>
        <v>0</v>
      </c>
      <c r="AN26" s="37"/>
      <c r="AO26" s="99">
        <v>0</v>
      </c>
      <c r="AP26" s="98">
        <f t="shared" si="21"/>
        <v>0</v>
      </c>
      <c r="AQ26" s="6">
        <f t="shared" si="22"/>
        <v>0</v>
      </c>
      <c r="AR26" s="29">
        <f t="shared" si="23"/>
        <v>0</v>
      </c>
      <c r="AS26" s="37"/>
      <c r="AT26" s="99">
        <v>0</v>
      </c>
      <c r="AU26" s="98">
        <f t="shared" si="24"/>
        <v>0</v>
      </c>
      <c r="AV26" s="6">
        <f t="shared" si="25"/>
        <v>0</v>
      </c>
      <c r="AW26" s="29">
        <f t="shared" si="26"/>
        <v>0</v>
      </c>
      <c r="AX26" s="37"/>
      <c r="AY26" s="99">
        <v>0</v>
      </c>
      <c r="AZ26" s="98">
        <f t="shared" si="27"/>
        <v>0</v>
      </c>
      <c r="BA26" s="6">
        <f t="shared" si="28"/>
        <v>0</v>
      </c>
      <c r="BB26" s="29">
        <f t="shared" si="29"/>
        <v>0</v>
      </c>
      <c r="BC26" s="37"/>
      <c r="BD26" s="99">
        <v>0</v>
      </c>
      <c r="BE26" s="98">
        <f t="shared" si="30"/>
        <v>0</v>
      </c>
      <c r="BF26" s="6">
        <f t="shared" si="31"/>
        <v>0</v>
      </c>
      <c r="BG26" s="29">
        <f t="shared" si="32"/>
        <v>0</v>
      </c>
      <c r="BH26" s="37"/>
      <c r="BI26" s="99">
        <v>0</v>
      </c>
      <c r="BJ26" s="98">
        <f t="shared" si="33"/>
        <v>0</v>
      </c>
      <c r="BK26" s="6">
        <f t="shared" si="34"/>
        <v>0</v>
      </c>
      <c r="BL26" s="29">
        <f t="shared" si="35"/>
        <v>0</v>
      </c>
      <c r="BM26" s="37"/>
      <c r="BN26" s="99">
        <v>0</v>
      </c>
      <c r="BO26" s="98">
        <f t="shared" si="36"/>
        <v>0</v>
      </c>
      <c r="BP26" s="6">
        <f t="shared" si="37"/>
        <v>0</v>
      </c>
      <c r="BQ26" s="29">
        <f t="shared" si="38"/>
        <v>0</v>
      </c>
      <c r="BR26" s="37"/>
      <c r="BS26" s="99">
        <v>0</v>
      </c>
      <c r="BT26" s="98">
        <f t="shared" si="39"/>
        <v>0</v>
      </c>
      <c r="BU26" s="6">
        <f t="shared" si="40"/>
        <v>0</v>
      </c>
      <c r="BV26" s="29">
        <f t="shared" si="41"/>
        <v>0</v>
      </c>
      <c r="BW26" s="37"/>
      <c r="BX26" s="99">
        <v>0</v>
      </c>
      <c r="BY26" s="98">
        <f t="shared" si="42"/>
        <v>0</v>
      </c>
      <c r="BZ26" s="6">
        <f t="shared" si="43"/>
        <v>0</v>
      </c>
      <c r="CA26" s="29">
        <f t="shared" si="44"/>
        <v>0</v>
      </c>
    </row>
    <row r="27" spans="1:79" ht="21" customHeight="1" thickBot="1" x14ac:dyDescent="0.2">
      <c r="A27" s="30"/>
      <c r="B27" s="30" t="s">
        <v>10</v>
      </c>
      <c r="C27" s="30" t="s">
        <v>5</v>
      </c>
      <c r="D27" s="90"/>
      <c r="E27" s="89"/>
      <c r="F27" s="97">
        <v>0</v>
      </c>
      <c r="G27" s="98">
        <f t="shared" si="0"/>
        <v>0</v>
      </c>
      <c r="H27" s="6">
        <f t="shared" si="1"/>
        <v>0</v>
      </c>
      <c r="I27" s="29">
        <f t="shared" si="2"/>
        <v>0</v>
      </c>
      <c r="J27" s="37"/>
      <c r="K27" s="99">
        <v>0</v>
      </c>
      <c r="L27" s="98">
        <f t="shared" si="3"/>
        <v>0</v>
      </c>
      <c r="M27" s="6">
        <f t="shared" si="4"/>
        <v>0</v>
      </c>
      <c r="N27" s="29">
        <f t="shared" si="5"/>
        <v>0</v>
      </c>
      <c r="O27" s="37"/>
      <c r="P27" s="99">
        <v>0</v>
      </c>
      <c r="Q27" s="98">
        <f t="shared" si="6"/>
        <v>0</v>
      </c>
      <c r="R27" s="6">
        <f t="shared" si="7"/>
        <v>0</v>
      </c>
      <c r="S27" s="29">
        <f t="shared" si="8"/>
        <v>0</v>
      </c>
      <c r="T27" s="37"/>
      <c r="U27" s="99">
        <v>0</v>
      </c>
      <c r="V27" s="98">
        <f t="shared" si="9"/>
        <v>0</v>
      </c>
      <c r="W27" s="6">
        <f t="shared" si="10"/>
        <v>0</v>
      </c>
      <c r="X27" s="29">
        <f t="shared" si="11"/>
        <v>0</v>
      </c>
      <c r="Y27" s="37"/>
      <c r="Z27" s="99">
        <v>0</v>
      </c>
      <c r="AA27" s="98">
        <f t="shared" si="12"/>
        <v>0</v>
      </c>
      <c r="AB27" s="6">
        <f t="shared" si="13"/>
        <v>0</v>
      </c>
      <c r="AC27" s="29">
        <f t="shared" si="14"/>
        <v>0</v>
      </c>
      <c r="AD27" s="37"/>
      <c r="AE27" s="99">
        <v>0</v>
      </c>
      <c r="AF27" s="98">
        <f t="shared" si="15"/>
        <v>0</v>
      </c>
      <c r="AG27" s="6">
        <f t="shared" si="16"/>
        <v>0</v>
      </c>
      <c r="AH27" s="29">
        <f t="shared" si="17"/>
        <v>0</v>
      </c>
      <c r="AI27" s="37"/>
      <c r="AJ27" s="99">
        <v>0</v>
      </c>
      <c r="AK27" s="98">
        <f t="shared" si="18"/>
        <v>0</v>
      </c>
      <c r="AL27" s="6">
        <f t="shared" si="19"/>
        <v>0</v>
      </c>
      <c r="AM27" s="29">
        <f t="shared" si="20"/>
        <v>0</v>
      </c>
      <c r="AN27" s="37"/>
      <c r="AO27" s="99">
        <v>0</v>
      </c>
      <c r="AP27" s="98">
        <f t="shared" si="21"/>
        <v>0</v>
      </c>
      <c r="AQ27" s="6">
        <f t="shared" si="22"/>
        <v>0</v>
      </c>
      <c r="AR27" s="29">
        <f t="shared" si="23"/>
        <v>0</v>
      </c>
      <c r="AS27" s="37"/>
      <c r="AT27" s="99">
        <v>0</v>
      </c>
      <c r="AU27" s="98">
        <f t="shared" si="24"/>
        <v>0</v>
      </c>
      <c r="AV27" s="6">
        <f t="shared" si="25"/>
        <v>0</v>
      </c>
      <c r="AW27" s="29">
        <f t="shared" si="26"/>
        <v>0</v>
      </c>
      <c r="AX27" s="37"/>
      <c r="AY27" s="99">
        <v>0</v>
      </c>
      <c r="AZ27" s="98">
        <f t="shared" si="27"/>
        <v>0</v>
      </c>
      <c r="BA27" s="6">
        <f t="shared" si="28"/>
        <v>0</v>
      </c>
      <c r="BB27" s="29">
        <f t="shared" si="29"/>
        <v>0</v>
      </c>
      <c r="BC27" s="37"/>
      <c r="BD27" s="99">
        <v>0</v>
      </c>
      <c r="BE27" s="98">
        <f t="shared" si="30"/>
        <v>0</v>
      </c>
      <c r="BF27" s="6">
        <f t="shared" si="31"/>
        <v>0</v>
      </c>
      <c r="BG27" s="29">
        <f t="shared" si="32"/>
        <v>0</v>
      </c>
      <c r="BH27" s="37"/>
      <c r="BI27" s="99">
        <v>0</v>
      </c>
      <c r="BJ27" s="98">
        <f t="shared" si="33"/>
        <v>0</v>
      </c>
      <c r="BK27" s="6">
        <f t="shared" si="34"/>
        <v>0</v>
      </c>
      <c r="BL27" s="29">
        <f t="shared" si="35"/>
        <v>0</v>
      </c>
      <c r="BM27" s="37"/>
      <c r="BN27" s="99">
        <v>0</v>
      </c>
      <c r="BO27" s="98">
        <f t="shared" si="36"/>
        <v>0</v>
      </c>
      <c r="BP27" s="6">
        <f t="shared" si="37"/>
        <v>0</v>
      </c>
      <c r="BQ27" s="29">
        <f t="shared" si="38"/>
        <v>0</v>
      </c>
      <c r="BR27" s="37"/>
      <c r="BS27" s="99">
        <v>0</v>
      </c>
      <c r="BT27" s="98">
        <f t="shared" si="39"/>
        <v>0</v>
      </c>
      <c r="BU27" s="6">
        <f t="shared" si="40"/>
        <v>0</v>
      </c>
      <c r="BV27" s="29">
        <f t="shared" si="41"/>
        <v>0</v>
      </c>
      <c r="BW27" s="37"/>
      <c r="BX27" s="99">
        <v>0</v>
      </c>
      <c r="BY27" s="98">
        <f t="shared" si="42"/>
        <v>0</v>
      </c>
      <c r="BZ27" s="6">
        <f t="shared" si="43"/>
        <v>0</v>
      </c>
      <c r="CA27" s="29">
        <f t="shared" si="44"/>
        <v>0</v>
      </c>
    </row>
    <row r="28" spans="1:79" ht="21" customHeight="1" thickBot="1" x14ac:dyDescent="0.2">
      <c r="A28" s="30"/>
      <c r="B28" s="30" t="s">
        <v>10</v>
      </c>
      <c r="C28" s="30" t="s">
        <v>5</v>
      </c>
      <c r="D28" s="90"/>
      <c r="E28" s="89"/>
      <c r="F28" s="97">
        <v>0</v>
      </c>
      <c r="G28" s="98">
        <f t="shared" si="0"/>
        <v>0</v>
      </c>
      <c r="H28" s="6">
        <f t="shared" si="1"/>
        <v>0</v>
      </c>
      <c r="I28" s="29">
        <f t="shared" si="2"/>
        <v>0</v>
      </c>
      <c r="J28" s="37"/>
      <c r="K28" s="99">
        <v>0</v>
      </c>
      <c r="L28" s="98">
        <f t="shared" si="3"/>
        <v>0</v>
      </c>
      <c r="M28" s="6">
        <f t="shared" si="4"/>
        <v>0</v>
      </c>
      <c r="N28" s="29">
        <f t="shared" si="5"/>
        <v>0</v>
      </c>
      <c r="O28" s="37"/>
      <c r="P28" s="99">
        <v>0</v>
      </c>
      <c r="Q28" s="98">
        <f t="shared" si="6"/>
        <v>0</v>
      </c>
      <c r="R28" s="6">
        <f t="shared" si="7"/>
        <v>0</v>
      </c>
      <c r="S28" s="29">
        <f t="shared" si="8"/>
        <v>0</v>
      </c>
      <c r="T28" s="37"/>
      <c r="U28" s="99">
        <v>0</v>
      </c>
      <c r="V28" s="98">
        <f t="shared" si="9"/>
        <v>0</v>
      </c>
      <c r="W28" s="6">
        <f t="shared" si="10"/>
        <v>0</v>
      </c>
      <c r="X28" s="29">
        <f t="shared" si="11"/>
        <v>0</v>
      </c>
      <c r="Y28" s="37"/>
      <c r="Z28" s="99">
        <v>0</v>
      </c>
      <c r="AA28" s="98">
        <f t="shared" si="12"/>
        <v>0</v>
      </c>
      <c r="AB28" s="6">
        <f t="shared" si="13"/>
        <v>0</v>
      </c>
      <c r="AC28" s="29">
        <f t="shared" si="14"/>
        <v>0</v>
      </c>
      <c r="AD28" s="37"/>
      <c r="AE28" s="99">
        <v>0</v>
      </c>
      <c r="AF28" s="98">
        <f t="shared" si="15"/>
        <v>0</v>
      </c>
      <c r="AG28" s="6">
        <f t="shared" si="16"/>
        <v>0</v>
      </c>
      <c r="AH28" s="29">
        <f t="shared" si="17"/>
        <v>0</v>
      </c>
      <c r="AI28" s="37"/>
      <c r="AJ28" s="99">
        <v>0</v>
      </c>
      <c r="AK28" s="98">
        <f t="shared" si="18"/>
        <v>0</v>
      </c>
      <c r="AL28" s="6">
        <f t="shared" si="19"/>
        <v>0</v>
      </c>
      <c r="AM28" s="29">
        <f t="shared" si="20"/>
        <v>0</v>
      </c>
      <c r="AN28" s="37"/>
      <c r="AO28" s="99">
        <v>0</v>
      </c>
      <c r="AP28" s="98">
        <f t="shared" si="21"/>
        <v>0</v>
      </c>
      <c r="AQ28" s="6">
        <f t="shared" si="22"/>
        <v>0</v>
      </c>
      <c r="AR28" s="29">
        <f t="shared" si="23"/>
        <v>0</v>
      </c>
      <c r="AS28" s="37"/>
      <c r="AT28" s="99">
        <v>0</v>
      </c>
      <c r="AU28" s="98">
        <f t="shared" si="24"/>
        <v>0</v>
      </c>
      <c r="AV28" s="6">
        <f t="shared" si="25"/>
        <v>0</v>
      </c>
      <c r="AW28" s="29">
        <f t="shared" si="26"/>
        <v>0</v>
      </c>
      <c r="AX28" s="37"/>
      <c r="AY28" s="99">
        <v>0</v>
      </c>
      <c r="AZ28" s="98">
        <f t="shared" si="27"/>
        <v>0</v>
      </c>
      <c r="BA28" s="6">
        <f t="shared" si="28"/>
        <v>0</v>
      </c>
      <c r="BB28" s="29">
        <f t="shared" si="29"/>
        <v>0</v>
      </c>
      <c r="BC28" s="37"/>
      <c r="BD28" s="99">
        <v>0</v>
      </c>
      <c r="BE28" s="98">
        <f t="shared" si="30"/>
        <v>0</v>
      </c>
      <c r="BF28" s="6">
        <f t="shared" si="31"/>
        <v>0</v>
      </c>
      <c r="BG28" s="29">
        <f t="shared" si="32"/>
        <v>0</v>
      </c>
      <c r="BH28" s="37"/>
      <c r="BI28" s="99">
        <v>0</v>
      </c>
      <c r="BJ28" s="98">
        <f t="shared" si="33"/>
        <v>0</v>
      </c>
      <c r="BK28" s="6">
        <f t="shared" si="34"/>
        <v>0</v>
      </c>
      <c r="BL28" s="29">
        <f t="shared" si="35"/>
        <v>0</v>
      </c>
      <c r="BM28" s="37"/>
      <c r="BN28" s="99">
        <v>0</v>
      </c>
      <c r="BO28" s="98">
        <f t="shared" si="36"/>
        <v>0</v>
      </c>
      <c r="BP28" s="6">
        <f t="shared" si="37"/>
        <v>0</v>
      </c>
      <c r="BQ28" s="29">
        <f t="shared" si="38"/>
        <v>0</v>
      </c>
      <c r="BR28" s="37"/>
      <c r="BS28" s="99">
        <v>0</v>
      </c>
      <c r="BT28" s="98">
        <f t="shared" si="39"/>
        <v>0</v>
      </c>
      <c r="BU28" s="6">
        <f t="shared" si="40"/>
        <v>0</v>
      </c>
      <c r="BV28" s="29">
        <f t="shared" si="41"/>
        <v>0</v>
      </c>
      <c r="BW28" s="37"/>
      <c r="BX28" s="99">
        <v>0</v>
      </c>
      <c r="BY28" s="98">
        <f t="shared" si="42"/>
        <v>0</v>
      </c>
      <c r="BZ28" s="6">
        <f t="shared" si="43"/>
        <v>0</v>
      </c>
      <c r="CA28" s="29">
        <f t="shared" si="44"/>
        <v>0</v>
      </c>
    </row>
    <row r="29" spans="1:79" ht="21" customHeight="1" thickBot="1" x14ac:dyDescent="0.2">
      <c r="A29" s="30"/>
      <c r="B29" s="30" t="s">
        <v>10</v>
      </c>
      <c r="C29" s="30" t="s">
        <v>5</v>
      </c>
      <c r="D29" s="90"/>
      <c r="E29" s="89"/>
      <c r="F29" s="97">
        <v>0</v>
      </c>
      <c r="G29" s="98">
        <f t="shared" si="0"/>
        <v>0</v>
      </c>
      <c r="H29" s="6">
        <f t="shared" si="1"/>
        <v>0</v>
      </c>
      <c r="I29" s="29">
        <f t="shared" si="2"/>
        <v>0</v>
      </c>
      <c r="J29" s="37"/>
      <c r="K29" s="99">
        <v>0</v>
      </c>
      <c r="L29" s="98">
        <f t="shared" si="3"/>
        <v>0</v>
      </c>
      <c r="M29" s="6">
        <f t="shared" si="4"/>
        <v>0</v>
      </c>
      <c r="N29" s="29">
        <f t="shared" si="5"/>
        <v>0</v>
      </c>
      <c r="O29" s="37"/>
      <c r="P29" s="99">
        <v>0</v>
      </c>
      <c r="Q29" s="98">
        <f t="shared" si="6"/>
        <v>0</v>
      </c>
      <c r="R29" s="6">
        <f t="shared" si="7"/>
        <v>0</v>
      </c>
      <c r="S29" s="29">
        <f t="shared" si="8"/>
        <v>0</v>
      </c>
      <c r="T29" s="37"/>
      <c r="U29" s="99">
        <v>0</v>
      </c>
      <c r="V29" s="98">
        <f t="shared" si="9"/>
        <v>0</v>
      </c>
      <c r="W29" s="6">
        <f t="shared" si="10"/>
        <v>0</v>
      </c>
      <c r="X29" s="29">
        <f t="shared" si="11"/>
        <v>0</v>
      </c>
      <c r="Y29" s="37"/>
      <c r="Z29" s="99">
        <v>0</v>
      </c>
      <c r="AA29" s="98">
        <f t="shared" si="12"/>
        <v>0</v>
      </c>
      <c r="AB29" s="6">
        <f t="shared" si="13"/>
        <v>0</v>
      </c>
      <c r="AC29" s="29">
        <f t="shared" si="14"/>
        <v>0</v>
      </c>
      <c r="AD29" s="37"/>
      <c r="AE29" s="99">
        <v>0</v>
      </c>
      <c r="AF29" s="98">
        <f t="shared" si="15"/>
        <v>0</v>
      </c>
      <c r="AG29" s="6">
        <f t="shared" si="16"/>
        <v>0</v>
      </c>
      <c r="AH29" s="29">
        <f t="shared" si="17"/>
        <v>0</v>
      </c>
      <c r="AI29" s="37"/>
      <c r="AJ29" s="99">
        <v>0</v>
      </c>
      <c r="AK29" s="98">
        <f t="shared" si="18"/>
        <v>0</v>
      </c>
      <c r="AL29" s="6">
        <f t="shared" si="19"/>
        <v>0</v>
      </c>
      <c r="AM29" s="29">
        <f t="shared" si="20"/>
        <v>0</v>
      </c>
      <c r="AN29" s="37"/>
      <c r="AO29" s="99">
        <v>0</v>
      </c>
      <c r="AP29" s="98">
        <f t="shared" si="21"/>
        <v>0</v>
      </c>
      <c r="AQ29" s="6">
        <f t="shared" si="22"/>
        <v>0</v>
      </c>
      <c r="AR29" s="29">
        <f t="shared" si="23"/>
        <v>0</v>
      </c>
      <c r="AS29" s="37"/>
      <c r="AT29" s="99">
        <v>0</v>
      </c>
      <c r="AU29" s="98">
        <f t="shared" si="24"/>
        <v>0</v>
      </c>
      <c r="AV29" s="6">
        <f t="shared" si="25"/>
        <v>0</v>
      </c>
      <c r="AW29" s="29">
        <f t="shared" si="26"/>
        <v>0</v>
      </c>
      <c r="AX29" s="37"/>
      <c r="AY29" s="99">
        <v>0</v>
      </c>
      <c r="AZ29" s="98">
        <f t="shared" si="27"/>
        <v>0</v>
      </c>
      <c r="BA29" s="6">
        <f t="shared" si="28"/>
        <v>0</v>
      </c>
      <c r="BB29" s="29">
        <f t="shared" si="29"/>
        <v>0</v>
      </c>
      <c r="BC29" s="37"/>
      <c r="BD29" s="99">
        <v>0</v>
      </c>
      <c r="BE29" s="98">
        <f t="shared" si="30"/>
        <v>0</v>
      </c>
      <c r="BF29" s="6">
        <f t="shared" si="31"/>
        <v>0</v>
      </c>
      <c r="BG29" s="29">
        <f t="shared" si="32"/>
        <v>0</v>
      </c>
      <c r="BH29" s="37"/>
      <c r="BI29" s="99">
        <v>0</v>
      </c>
      <c r="BJ29" s="98">
        <f t="shared" si="33"/>
        <v>0</v>
      </c>
      <c r="BK29" s="6">
        <f t="shared" si="34"/>
        <v>0</v>
      </c>
      <c r="BL29" s="29">
        <f t="shared" si="35"/>
        <v>0</v>
      </c>
      <c r="BM29" s="37"/>
      <c r="BN29" s="99">
        <v>0</v>
      </c>
      <c r="BO29" s="98">
        <f t="shared" si="36"/>
        <v>0</v>
      </c>
      <c r="BP29" s="6">
        <f t="shared" si="37"/>
        <v>0</v>
      </c>
      <c r="BQ29" s="29">
        <f t="shared" si="38"/>
        <v>0</v>
      </c>
      <c r="BR29" s="37"/>
      <c r="BS29" s="99">
        <v>0</v>
      </c>
      <c r="BT29" s="98">
        <f t="shared" si="39"/>
        <v>0</v>
      </c>
      <c r="BU29" s="6">
        <f t="shared" si="40"/>
        <v>0</v>
      </c>
      <c r="BV29" s="29">
        <f t="shared" si="41"/>
        <v>0</v>
      </c>
      <c r="BW29" s="37"/>
      <c r="BX29" s="99">
        <v>0</v>
      </c>
      <c r="BY29" s="98">
        <f t="shared" si="42"/>
        <v>0</v>
      </c>
      <c r="BZ29" s="6">
        <f t="shared" si="43"/>
        <v>0</v>
      </c>
      <c r="CA29" s="29">
        <f t="shared" si="44"/>
        <v>0</v>
      </c>
    </row>
    <row r="30" spans="1:79" ht="21" customHeight="1" thickBot="1" x14ac:dyDescent="0.2">
      <c r="A30" s="30"/>
      <c r="B30" s="30" t="s">
        <v>10</v>
      </c>
      <c r="C30" s="30" t="s">
        <v>5</v>
      </c>
      <c r="D30" s="90"/>
      <c r="E30" s="89"/>
      <c r="F30" s="97">
        <v>0</v>
      </c>
      <c r="G30" s="98">
        <f t="shared" si="0"/>
        <v>0</v>
      </c>
      <c r="H30" s="6">
        <f t="shared" si="1"/>
        <v>0</v>
      </c>
      <c r="I30" s="29">
        <f t="shared" si="2"/>
        <v>0</v>
      </c>
      <c r="J30" s="37"/>
      <c r="K30" s="99">
        <v>0</v>
      </c>
      <c r="L30" s="98">
        <f t="shared" si="3"/>
        <v>0</v>
      </c>
      <c r="M30" s="6">
        <f t="shared" si="4"/>
        <v>0</v>
      </c>
      <c r="N30" s="29">
        <f t="shared" si="5"/>
        <v>0</v>
      </c>
      <c r="O30" s="37"/>
      <c r="P30" s="99">
        <v>0</v>
      </c>
      <c r="Q30" s="98">
        <f t="shared" si="6"/>
        <v>0</v>
      </c>
      <c r="R30" s="6">
        <f t="shared" si="7"/>
        <v>0</v>
      </c>
      <c r="S30" s="29">
        <f t="shared" si="8"/>
        <v>0</v>
      </c>
      <c r="T30" s="37"/>
      <c r="U30" s="99">
        <v>0</v>
      </c>
      <c r="V30" s="98">
        <f t="shared" si="9"/>
        <v>0</v>
      </c>
      <c r="W30" s="6">
        <f t="shared" si="10"/>
        <v>0</v>
      </c>
      <c r="X30" s="29">
        <f t="shared" si="11"/>
        <v>0</v>
      </c>
      <c r="Y30" s="37"/>
      <c r="Z30" s="99">
        <v>0</v>
      </c>
      <c r="AA30" s="98">
        <f t="shared" si="12"/>
        <v>0</v>
      </c>
      <c r="AB30" s="6">
        <f t="shared" si="13"/>
        <v>0</v>
      </c>
      <c r="AC30" s="29">
        <f t="shared" si="14"/>
        <v>0</v>
      </c>
      <c r="AD30" s="37"/>
      <c r="AE30" s="99">
        <v>0</v>
      </c>
      <c r="AF30" s="98">
        <f t="shared" si="15"/>
        <v>0</v>
      </c>
      <c r="AG30" s="6">
        <f t="shared" si="16"/>
        <v>0</v>
      </c>
      <c r="AH30" s="29">
        <f t="shared" si="17"/>
        <v>0</v>
      </c>
      <c r="AI30" s="37"/>
      <c r="AJ30" s="99">
        <v>0</v>
      </c>
      <c r="AK30" s="98">
        <f t="shared" si="18"/>
        <v>0</v>
      </c>
      <c r="AL30" s="6">
        <f t="shared" si="19"/>
        <v>0</v>
      </c>
      <c r="AM30" s="29">
        <f t="shared" si="20"/>
        <v>0</v>
      </c>
      <c r="AN30" s="37"/>
      <c r="AO30" s="99">
        <v>0</v>
      </c>
      <c r="AP30" s="98">
        <f t="shared" si="21"/>
        <v>0</v>
      </c>
      <c r="AQ30" s="6">
        <f t="shared" si="22"/>
        <v>0</v>
      </c>
      <c r="AR30" s="29">
        <f t="shared" si="23"/>
        <v>0</v>
      </c>
      <c r="AS30" s="37"/>
      <c r="AT30" s="99">
        <v>0</v>
      </c>
      <c r="AU30" s="98">
        <f t="shared" si="24"/>
        <v>0</v>
      </c>
      <c r="AV30" s="6">
        <f t="shared" si="25"/>
        <v>0</v>
      </c>
      <c r="AW30" s="29">
        <f t="shared" si="26"/>
        <v>0</v>
      </c>
      <c r="AX30" s="37"/>
      <c r="AY30" s="99">
        <v>0</v>
      </c>
      <c r="AZ30" s="98">
        <f t="shared" si="27"/>
        <v>0</v>
      </c>
      <c r="BA30" s="6">
        <f t="shared" si="28"/>
        <v>0</v>
      </c>
      <c r="BB30" s="29">
        <f t="shared" si="29"/>
        <v>0</v>
      </c>
      <c r="BC30" s="37"/>
      <c r="BD30" s="99">
        <v>0</v>
      </c>
      <c r="BE30" s="98">
        <f t="shared" si="30"/>
        <v>0</v>
      </c>
      <c r="BF30" s="6">
        <f t="shared" si="31"/>
        <v>0</v>
      </c>
      <c r="BG30" s="29">
        <f t="shared" si="32"/>
        <v>0</v>
      </c>
      <c r="BH30" s="37"/>
      <c r="BI30" s="99">
        <v>0</v>
      </c>
      <c r="BJ30" s="98">
        <f t="shared" si="33"/>
        <v>0</v>
      </c>
      <c r="BK30" s="6">
        <f t="shared" si="34"/>
        <v>0</v>
      </c>
      <c r="BL30" s="29">
        <f t="shared" si="35"/>
        <v>0</v>
      </c>
      <c r="BM30" s="37"/>
      <c r="BN30" s="99">
        <v>0</v>
      </c>
      <c r="BO30" s="98">
        <f t="shared" si="36"/>
        <v>0</v>
      </c>
      <c r="BP30" s="6">
        <f t="shared" si="37"/>
        <v>0</v>
      </c>
      <c r="BQ30" s="29">
        <f t="shared" si="38"/>
        <v>0</v>
      </c>
      <c r="BR30" s="37"/>
      <c r="BS30" s="99">
        <v>0</v>
      </c>
      <c r="BT30" s="98">
        <f t="shared" si="39"/>
        <v>0</v>
      </c>
      <c r="BU30" s="6">
        <f t="shared" si="40"/>
        <v>0</v>
      </c>
      <c r="BV30" s="29">
        <f t="shared" si="41"/>
        <v>0</v>
      </c>
      <c r="BW30" s="37"/>
      <c r="BX30" s="99">
        <v>0</v>
      </c>
      <c r="BY30" s="98">
        <f t="shared" si="42"/>
        <v>0</v>
      </c>
      <c r="BZ30" s="6">
        <f t="shared" si="43"/>
        <v>0</v>
      </c>
      <c r="CA30" s="29">
        <f t="shared" si="44"/>
        <v>0</v>
      </c>
    </row>
    <row r="31" spans="1:79" ht="21" customHeight="1" thickBot="1" x14ac:dyDescent="0.2">
      <c r="A31" s="30"/>
      <c r="B31" s="30" t="s">
        <v>10</v>
      </c>
      <c r="C31" s="30" t="s">
        <v>5</v>
      </c>
      <c r="D31" s="90"/>
      <c r="E31" s="89"/>
      <c r="F31" s="97">
        <v>0</v>
      </c>
      <c r="G31" s="98">
        <f t="shared" si="0"/>
        <v>0</v>
      </c>
      <c r="H31" s="6">
        <f t="shared" si="1"/>
        <v>0</v>
      </c>
      <c r="I31" s="29">
        <f t="shared" si="2"/>
        <v>0</v>
      </c>
      <c r="J31" s="37"/>
      <c r="K31" s="99">
        <v>0</v>
      </c>
      <c r="L31" s="98">
        <f t="shared" si="3"/>
        <v>0</v>
      </c>
      <c r="M31" s="6">
        <f t="shared" si="4"/>
        <v>0</v>
      </c>
      <c r="N31" s="29">
        <f t="shared" si="5"/>
        <v>0</v>
      </c>
      <c r="O31" s="37"/>
      <c r="P31" s="99">
        <v>0</v>
      </c>
      <c r="Q31" s="98">
        <f t="shared" si="6"/>
        <v>0</v>
      </c>
      <c r="R31" s="6">
        <f t="shared" si="7"/>
        <v>0</v>
      </c>
      <c r="S31" s="29">
        <f t="shared" si="8"/>
        <v>0</v>
      </c>
      <c r="T31" s="37"/>
      <c r="U31" s="99">
        <v>0</v>
      </c>
      <c r="V31" s="98">
        <f t="shared" si="9"/>
        <v>0</v>
      </c>
      <c r="W31" s="6">
        <f t="shared" si="10"/>
        <v>0</v>
      </c>
      <c r="X31" s="29">
        <f t="shared" si="11"/>
        <v>0</v>
      </c>
      <c r="Y31" s="37"/>
      <c r="Z31" s="99">
        <v>0</v>
      </c>
      <c r="AA31" s="98">
        <f t="shared" si="12"/>
        <v>0</v>
      </c>
      <c r="AB31" s="6">
        <f t="shared" si="13"/>
        <v>0</v>
      </c>
      <c r="AC31" s="29">
        <f t="shared" si="14"/>
        <v>0</v>
      </c>
      <c r="AD31" s="37"/>
      <c r="AE31" s="99">
        <v>0</v>
      </c>
      <c r="AF31" s="98">
        <f t="shared" si="15"/>
        <v>0</v>
      </c>
      <c r="AG31" s="6">
        <f t="shared" si="16"/>
        <v>0</v>
      </c>
      <c r="AH31" s="29">
        <f t="shared" si="17"/>
        <v>0</v>
      </c>
      <c r="AI31" s="37"/>
      <c r="AJ31" s="99">
        <v>0</v>
      </c>
      <c r="AK31" s="98">
        <f t="shared" si="18"/>
        <v>0</v>
      </c>
      <c r="AL31" s="6">
        <f t="shared" si="19"/>
        <v>0</v>
      </c>
      <c r="AM31" s="29">
        <f t="shared" si="20"/>
        <v>0</v>
      </c>
      <c r="AN31" s="37"/>
      <c r="AO31" s="99">
        <v>0</v>
      </c>
      <c r="AP31" s="98">
        <f t="shared" si="21"/>
        <v>0</v>
      </c>
      <c r="AQ31" s="6">
        <f t="shared" si="22"/>
        <v>0</v>
      </c>
      <c r="AR31" s="29">
        <f t="shared" si="23"/>
        <v>0</v>
      </c>
      <c r="AS31" s="37"/>
      <c r="AT31" s="99">
        <v>0</v>
      </c>
      <c r="AU31" s="98">
        <f t="shared" si="24"/>
        <v>0</v>
      </c>
      <c r="AV31" s="6">
        <f t="shared" si="25"/>
        <v>0</v>
      </c>
      <c r="AW31" s="29">
        <f t="shared" si="26"/>
        <v>0</v>
      </c>
      <c r="AX31" s="37"/>
      <c r="AY31" s="99">
        <v>0</v>
      </c>
      <c r="AZ31" s="98">
        <f t="shared" si="27"/>
        <v>0</v>
      </c>
      <c r="BA31" s="6">
        <f t="shared" si="28"/>
        <v>0</v>
      </c>
      <c r="BB31" s="29">
        <f t="shared" si="29"/>
        <v>0</v>
      </c>
      <c r="BC31" s="37"/>
      <c r="BD31" s="99">
        <v>0</v>
      </c>
      <c r="BE31" s="98">
        <f t="shared" si="30"/>
        <v>0</v>
      </c>
      <c r="BF31" s="6">
        <f t="shared" si="31"/>
        <v>0</v>
      </c>
      <c r="BG31" s="29">
        <f t="shared" si="32"/>
        <v>0</v>
      </c>
      <c r="BH31" s="37"/>
      <c r="BI31" s="99">
        <v>0</v>
      </c>
      <c r="BJ31" s="98">
        <f t="shared" si="33"/>
        <v>0</v>
      </c>
      <c r="BK31" s="6">
        <f t="shared" si="34"/>
        <v>0</v>
      </c>
      <c r="BL31" s="29">
        <f t="shared" si="35"/>
        <v>0</v>
      </c>
      <c r="BM31" s="37"/>
      <c r="BN31" s="99">
        <v>0</v>
      </c>
      <c r="BO31" s="98">
        <f t="shared" si="36"/>
        <v>0</v>
      </c>
      <c r="BP31" s="6">
        <f t="shared" si="37"/>
        <v>0</v>
      </c>
      <c r="BQ31" s="29">
        <f t="shared" si="38"/>
        <v>0</v>
      </c>
      <c r="BR31" s="37"/>
      <c r="BS31" s="99">
        <v>0</v>
      </c>
      <c r="BT31" s="98">
        <f t="shared" si="39"/>
        <v>0</v>
      </c>
      <c r="BU31" s="6">
        <f t="shared" si="40"/>
        <v>0</v>
      </c>
      <c r="BV31" s="29">
        <f t="shared" si="41"/>
        <v>0</v>
      </c>
      <c r="BW31" s="37"/>
      <c r="BX31" s="99">
        <v>0</v>
      </c>
      <c r="BY31" s="98">
        <f t="shared" si="42"/>
        <v>0</v>
      </c>
      <c r="BZ31" s="6">
        <f t="shared" si="43"/>
        <v>0</v>
      </c>
      <c r="CA31" s="29">
        <f t="shared" si="44"/>
        <v>0</v>
      </c>
    </row>
    <row r="32" spans="1:79" ht="21" customHeight="1" thickBot="1" x14ac:dyDescent="0.2">
      <c r="A32" s="30"/>
      <c r="B32" s="30" t="s">
        <v>10</v>
      </c>
      <c r="C32" s="30" t="s">
        <v>5</v>
      </c>
      <c r="D32" s="90"/>
      <c r="E32" s="89"/>
      <c r="F32" s="97">
        <v>0</v>
      </c>
      <c r="G32" s="98">
        <f t="shared" ref="G32:G41" si="45">F32</f>
        <v>0</v>
      </c>
      <c r="H32" s="6">
        <f t="shared" si="1"/>
        <v>0</v>
      </c>
      <c r="I32" s="29">
        <f t="shared" ref="I32:I41" si="46">H32</f>
        <v>0</v>
      </c>
      <c r="J32" s="37"/>
      <c r="K32" s="99">
        <v>0</v>
      </c>
      <c r="L32" s="98">
        <f t="shared" si="3"/>
        <v>0</v>
      </c>
      <c r="M32" s="6">
        <f t="shared" si="4"/>
        <v>0</v>
      </c>
      <c r="N32" s="29">
        <f t="shared" si="5"/>
        <v>0</v>
      </c>
      <c r="O32" s="37"/>
      <c r="P32" s="99">
        <v>0</v>
      </c>
      <c r="Q32" s="98">
        <f t="shared" ref="Q32:Q41" si="47">SUM(L32,P32)</f>
        <v>0</v>
      </c>
      <c r="R32" s="6">
        <f t="shared" si="7"/>
        <v>0</v>
      </c>
      <c r="S32" s="29">
        <f t="shared" ref="S32:S41" si="48">R32+N32</f>
        <v>0</v>
      </c>
      <c r="T32" s="37"/>
      <c r="U32" s="99">
        <v>0</v>
      </c>
      <c r="V32" s="98">
        <f t="shared" ref="V32:V41" si="49">SUM(Q32,U32)</f>
        <v>0</v>
      </c>
      <c r="W32" s="6">
        <f t="shared" si="10"/>
        <v>0</v>
      </c>
      <c r="X32" s="29">
        <f t="shared" ref="X32:X41" si="50">W32+S32</f>
        <v>0</v>
      </c>
      <c r="Y32" s="37"/>
      <c r="Z32" s="99">
        <v>0</v>
      </c>
      <c r="AA32" s="98">
        <f t="shared" ref="AA32:AA41" si="51">SUM(V32,Z32)</f>
        <v>0</v>
      </c>
      <c r="AB32" s="6">
        <f t="shared" si="13"/>
        <v>0</v>
      </c>
      <c r="AC32" s="29">
        <f t="shared" ref="AC32:AC41" si="52">AB32+X32</f>
        <v>0</v>
      </c>
      <c r="AD32" s="37"/>
      <c r="AE32" s="99">
        <v>0</v>
      </c>
      <c r="AF32" s="98">
        <f t="shared" ref="AF32:AF41" si="53">SUM(AA32,AE32)</f>
        <v>0</v>
      </c>
      <c r="AG32" s="6">
        <f t="shared" si="16"/>
        <v>0</v>
      </c>
      <c r="AH32" s="29">
        <f t="shared" ref="AH32:AH41" si="54">AG32+AC32</f>
        <v>0</v>
      </c>
      <c r="AI32" s="37"/>
      <c r="AJ32" s="99">
        <v>0</v>
      </c>
      <c r="AK32" s="98">
        <f t="shared" ref="AK32:AK41" si="55">SUM(AF32,AJ32)</f>
        <v>0</v>
      </c>
      <c r="AL32" s="6">
        <f t="shared" si="19"/>
        <v>0</v>
      </c>
      <c r="AM32" s="29">
        <f t="shared" ref="AM32:AM41" si="56">AL32+AH32</f>
        <v>0</v>
      </c>
      <c r="AN32" s="37"/>
      <c r="AO32" s="99">
        <v>0</v>
      </c>
      <c r="AP32" s="98">
        <f t="shared" ref="AP32:AP41" si="57">SUM(AK32,AO32)</f>
        <v>0</v>
      </c>
      <c r="AQ32" s="6">
        <f t="shared" si="22"/>
        <v>0</v>
      </c>
      <c r="AR32" s="29">
        <f t="shared" ref="AR32:AR41" si="58">AQ32+AM32</f>
        <v>0</v>
      </c>
      <c r="AS32" s="37"/>
      <c r="AT32" s="99">
        <v>0</v>
      </c>
      <c r="AU32" s="98">
        <f t="shared" ref="AU32:AU41" si="59">SUM(AP32,AT32)</f>
        <v>0</v>
      </c>
      <c r="AV32" s="6">
        <f t="shared" si="25"/>
        <v>0</v>
      </c>
      <c r="AW32" s="29">
        <f t="shared" ref="AW32:AW41" si="60">AV32+AR32</f>
        <v>0</v>
      </c>
      <c r="AX32" s="37"/>
      <c r="AY32" s="99">
        <v>0</v>
      </c>
      <c r="AZ32" s="98">
        <f t="shared" ref="AZ32:AZ41" si="61">SUM(AU32,AY32)</f>
        <v>0</v>
      </c>
      <c r="BA32" s="6">
        <f t="shared" si="28"/>
        <v>0</v>
      </c>
      <c r="BB32" s="29">
        <f t="shared" ref="BB32:BB41" si="62">BA32+AW32</f>
        <v>0</v>
      </c>
      <c r="BC32" s="37"/>
      <c r="BD32" s="99">
        <v>0</v>
      </c>
      <c r="BE32" s="98">
        <f t="shared" ref="BE32:BE41" si="63">SUM(AZ32,BD32)</f>
        <v>0</v>
      </c>
      <c r="BF32" s="6">
        <f t="shared" si="31"/>
        <v>0</v>
      </c>
      <c r="BG32" s="29">
        <f t="shared" ref="BG32:BG41" si="64">BF32+BB32</f>
        <v>0</v>
      </c>
      <c r="BH32" s="37"/>
      <c r="BI32" s="99">
        <v>0</v>
      </c>
      <c r="BJ32" s="98">
        <f t="shared" ref="BJ32:BJ41" si="65">SUM(BE32,BI32)</f>
        <v>0</v>
      </c>
      <c r="BK32" s="6">
        <f t="shared" si="34"/>
        <v>0</v>
      </c>
      <c r="BL32" s="29">
        <f t="shared" ref="BL32:BL41" si="66">BK32+BG32</f>
        <v>0</v>
      </c>
      <c r="BM32" s="37"/>
      <c r="BN32" s="99">
        <v>0</v>
      </c>
      <c r="BO32" s="98">
        <f t="shared" ref="BO32:BO41" si="67">SUM(BJ32,BN32)</f>
        <v>0</v>
      </c>
      <c r="BP32" s="6">
        <f t="shared" si="37"/>
        <v>0</v>
      </c>
      <c r="BQ32" s="29">
        <f t="shared" ref="BQ32:BQ41" si="68">BP32+BL32</f>
        <v>0</v>
      </c>
      <c r="BR32" s="37"/>
      <c r="BS32" s="99">
        <v>0</v>
      </c>
      <c r="BT32" s="98">
        <f t="shared" ref="BT32:BT41" si="69">SUM(BO32,BS32)</f>
        <v>0</v>
      </c>
      <c r="BU32" s="6">
        <f t="shared" si="40"/>
        <v>0</v>
      </c>
      <c r="BV32" s="29">
        <f t="shared" ref="BV32:BV41" si="70">BU32+BQ32</f>
        <v>0</v>
      </c>
      <c r="BW32" s="37"/>
      <c r="BX32" s="99">
        <v>0</v>
      </c>
      <c r="BY32" s="98">
        <f t="shared" si="42"/>
        <v>0</v>
      </c>
      <c r="BZ32" s="6">
        <f t="shared" si="43"/>
        <v>0</v>
      </c>
      <c r="CA32" s="29">
        <f t="shared" si="44"/>
        <v>0</v>
      </c>
    </row>
    <row r="33" spans="1:79" ht="21" customHeight="1" thickBot="1" x14ac:dyDescent="0.2">
      <c r="A33" s="30"/>
      <c r="B33" s="30" t="s">
        <v>10</v>
      </c>
      <c r="C33" s="30" t="s">
        <v>5</v>
      </c>
      <c r="D33" s="90"/>
      <c r="E33" s="89"/>
      <c r="F33" s="97">
        <v>0</v>
      </c>
      <c r="G33" s="98">
        <f t="shared" si="45"/>
        <v>0</v>
      </c>
      <c r="H33" s="6">
        <f t="shared" si="1"/>
        <v>0</v>
      </c>
      <c r="I33" s="29">
        <f t="shared" si="46"/>
        <v>0</v>
      </c>
      <c r="J33" s="37"/>
      <c r="K33" s="99">
        <v>0</v>
      </c>
      <c r="L33" s="98">
        <f t="shared" si="3"/>
        <v>0</v>
      </c>
      <c r="M33" s="6">
        <f t="shared" si="4"/>
        <v>0</v>
      </c>
      <c r="N33" s="29">
        <f t="shared" si="5"/>
        <v>0</v>
      </c>
      <c r="O33" s="37"/>
      <c r="P33" s="99">
        <v>0</v>
      </c>
      <c r="Q33" s="98">
        <f t="shared" si="47"/>
        <v>0</v>
      </c>
      <c r="R33" s="6">
        <f t="shared" si="7"/>
        <v>0</v>
      </c>
      <c r="S33" s="29">
        <f t="shared" si="48"/>
        <v>0</v>
      </c>
      <c r="T33" s="37"/>
      <c r="U33" s="99">
        <v>0</v>
      </c>
      <c r="V33" s="98">
        <f t="shared" si="49"/>
        <v>0</v>
      </c>
      <c r="W33" s="6">
        <f t="shared" si="10"/>
        <v>0</v>
      </c>
      <c r="X33" s="29">
        <f t="shared" si="50"/>
        <v>0</v>
      </c>
      <c r="Y33" s="37"/>
      <c r="Z33" s="99">
        <v>0</v>
      </c>
      <c r="AA33" s="98">
        <f t="shared" si="51"/>
        <v>0</v>
      </c>
      <c r="AB33" s="6">
        <f t="shared" si="13"/>
        <v>0</v>
      </c>
      <c r="AC33" s="29">
        <f t="shared" si="52"/>
        <v>0</v>
      </c>
      <c r="AD33" s="37"/>
      <c r="AE33" s="99">
        <v>0</v>
      </c>
      <c r="AF33" s="98">
        <f t="shared" si="53"/>
        <v>0</v>
      </c>
      <c r="AG33" s="6">
        <f t="shared" si="16"/>
        <v>0</v>
      </c>
      <c r="AH33" s="29">
        <f t="shared" si="54"/>
        <v>0</v>
      </c>
      <c r="AI33" s="37"/>
      <c r="AJ33" s="99">
        <v>0</v>
      </c>
      <c r="AK33" s="98">
        <f t="shared" si="55"/>
        <v>0</v>
      </c>
      <c r="AL33" s="6">
        <f t="shared" si="19"/>
        <v>0</v>
      </c>
      <c r="AM33" s="29">
        <f t="shared" si="56"/>
        <v>0</v>
      </c>
      <c r="AN33" s="37"/>
      <c r="AO33" s="99">
        <v>0</v>
      </c>
      <c r="AP33" s="98">
        <f t="shared" si="57"/>
        <v>0</v>
      </c>
      <c r="AQ33" s="6">
        <f t="shared" si="22"/>
        <v>0</v>
      </c>
      <c r="AR33" s="29">
        <f t="shared" si="58"/>
        <v>0</v>
      </c>
      <c r="AS33" s="37"/>
      <c r="AT33" s="99">
        <v>0</v>
      </c>
      <c r="AU33" s="98">
        <f t="shared" si="59"/>
        <v>0</v>
      </c>
      <c r="AV33" s="6">
        <f t="shared" si="25"/>
        <v>0</v>
      </c>
      <c r="AW33" s="29">
        <f t="shared" si="60"/>
        <v>0</v>
      </c>
      <c r="AX33" s="37"/>
      <c r="AY33" s="99">
        <v>0</v>
      </c>
      <c r="AZ33" s="98">
        <f t="shared" si="61"/>
        <v>0</v>
      </c>
      <c r="BA33" s="6">
        <f t="shared" si="28"/>
        <v>0</v>
      </c>
      <c r="BB33" s="29">
        <f t="shared" si="62"/>
        <v>0</v>
      </c>
      <c r="BC33" s="37"/>
      <c r="BD33" s="99">
        <v>0</v>
      </c>
      <c r="BE33" s="98">
        <f t="shared" si="63"/>
        <v>0</v>
      </c>
      <c r="BF33" s="6">
        <f t="shared" si="31"/>
        <v>0</v>
      </c>
      <c r="BG33" s="29">
        <f t="shared" si="64"/>
        <v>0</v>
      </c>
      <c r="BH33" s="37"/>
      <c r="BI33" s="99">
        <v>0</v>
      </c>
      <c r="BJ33" s="98">
        <f t="shared" si="65"/>
        <v>0</v>
      </c>
      <c r="BK33" s="6">
        <f t="shared" si="34"/>
        <v>0</v>
      </c>
      <c r="BL33" s="29">
        <f t="shared" si="66"/>
        <v>0</v>
      </c>
      <c r="BM33" s="37"/>
      <c r="BN33" s="99">
        <v>0</v>
      </c>
      <c r="BO33" s="98">
        <f t="shared" si="67"/>
        <v>0</v>
      </c>
      <c r="BP33" s="6">
        <f t="shared" si="37"/>
        <v>0</v>
      </c>
      <c r="BQ33" s="29">
        <f t="shared" si="68"/>
        <v>0</v>
      </c>
      <c r="BR33" s="37"/>
      <c r="BS33" s="99">
        <v>0</v>
      </c>
      <c r="BT33" s="98">
        <f t="shared" si="69"/>
        <v>0</v>
      </c>
      <c r="BU33" s="6">
        <f t="shared" si="40"/>
        <v>0</v>
      </c>
      <c r="BV33" s="29">
        <f t="shared" si="70"/>
        <v>0</v>
      </c>
      <c r="BW33" s="37"/>
      <c r="BX33" s="99">
        <v>0</v>
      </c>
      <c r="BY33" s="98">
        <f t="shared" si="42"/>
        <v>0</v>
      </c>
      <c r="BZ33" s="6">
        <f t="shared" si="43"/>
        <v>0</v>
      </c>
      <c r="CA33" s="29">
        <f t="shared" si="44"/>
        <v>0</v>
      </c>
    </row>
    <row r="34" spans="1:79" ht="21" customHeight="1" thickBot="1" x14ac:dyDescent="0.2">
      <c r="A34" s="30"/>
      <c r="B34" s="30" t="s">
        <v>10</v>
      </c>
      <c r="C34" s="30" t="s">
        <v>5</v>
      </c>
      <c r="D34" s="90"/>
      <c r="E34" s="89"/>
      <c r="F34" s="97">
        <v>0</v>
      </c>
      <c r="G34" s="98">
        <f t="shared" si="45"/>
        <v>0</v>
      </c>
      <c r="H34" s="6">
        <f t="shared" si="1"/>
        <v>0</v>
      </c>
      <c r="I34" s="29">
        <f t="shared" si="46"/>
        <v>0</v>
      </c>
      <c r="J34" s="37"/>
      <c r="K34" s="99">
        <v>0</v>
      </c>
      <c r="L34" s="98">
        <f t="shared" si="3"/>
        <v>0</v>
      </c>
      <c r="M34" s="6">
        <f t="shared" si="4"/>
        <v>0</v>
      </c>
      <c r="N34" s="29">
        <f t="shared" si="5"/>
        <v>0</v>
      </c>
      <c r="O34" s="37"/>
      <c r="P34" s="99">
        <v>0</v>
      </c>
      <c r="Q34" s="98">
        <f t="shared" si="47"/>
        <v>0</v>
      </c>
      <c r="R34" s="6">
        <f t="shared" si="7"/>
        <v>0</v>
      </c>
      <c r="S34" s="29">
        <f t="shared" si="48"/>
        <v>0</v>
      </c>
      <c r="T34" s="37"/>
      <c r="U34" s="99">
        <v>0</v>
      </c>
      <c r="V34" s="98">
        <f t="shared" si="49"/>
        <v>0</v>
      </c>
      <c r="W34" s="6">
        <f t="shared" si="10"/>
        <v>0</v>
      </c>
      <c r="X34" s="29">
        <f t="shared" si="50"/>
        <v>0</v>
      </c>
      <c r="Y34" s="37"/>
      <c r="Z34" s="99">
        <v>0</v>
      </c>
      <c r="AA34" s="98">
        <f t="shared" si="51"/>
        <v>0</v>
      </c>
      <c r="AB34" s="6">
        <f t="shared" si="13"/>
        <v>0</v>
      </c>
      <c r="AC34" s="29">
        <f t="shared" si="52"/>
        <v>0</v>
      </c>
      <c r="AD34" s="37"/>
      <c r="AE34" s="99">
        <v>0</v>
      </c>
      <c r="AF34" s="98">
        <f t="shared" si="53"/>
        <v>0</v>
      </c>
      <c r="AG34" s="6">
        <f t="shared" si="16"/>
        <v>0</v>
      </c>
      <c r="AH34" s="29">
        <f t="shared" si="54"/>
        <v>0</v>
      </c>
      <c r="AI34" s="37"/>
      <c r="AJ34" s="99">
        <v>0</v>
      </c>
      <c r="AK34" s="98">
        <f t="shared" si="55"/>
        <v>0</v>
      </c>
      <c r="AL34" s="6">
        <f t="shared" si="19"/>
        <v>0</v>
      </c>
      <c r="AM34" s="29">
        <f t="shared" si="56"/>
        <v>0</v>
      </c>
      <c r="AN34" s="37"/>
      <c r="AO34" s="99">
        <v>0</v>
      </c>
      <c r="AP34" s="98">
        <f t="shared" si="57"/>
        <v>0</v>
      </c>
      <c r="AQ34" s="6">
        <f t="shared" si="22"/>
        <v>0</v>
      </c>
      <c r="AR34" s="29">
        <f t="shared" si="58"/>
        <v>0</v>
      </c>
      <c r="AS34" s="37"/>
      <c r="AT34" s="99">
        <v>0</v>
      </c>
      <c r="AU34" s="98">
        <f t="shared" si="59"/>
        <v>0</v>
      </c>
      <c r="AV34" s="6">
        <f t="shared" si="25"/>
        <v>0</v>
      </c>
      <c r="AW34" s="29">
        <f t="shared" si="60"/>
        <v>0</v>
      </c>
      <c r="AX34" s="37"/>
      <c r="AY34" s="99">
        <v>0</v>
      </c>
      <c r="AZ34" s="98">
        <f t="shared" si="61"/>
        <v>0</v>
      </c>
      <c r="BA34" s="6">
        <f t="shared" si="28"/>
        <v>0</v>
      </c>
      <c r="BB34" s="29">
        <f t="shared" si="62"/>
        <v>0</v>
      </c>
      <c r="BC34" s="37"/>
      <c r="BD34" s="99">
        <v>0</v>
      </c>
      <c r="BE34" s="98">
        <f t="shared" si="63"/>
        <v>0</v>
      </c>
      <c r="BF34" s="6">
        <f t="shared" si="31"/>
        <v>0</v>
      </c>
      <c r="BG34" s="29">
        <f t="shared" si="64"/>
        <v>0</v>
      </c>
      <c r="BH34" s="37"/>
      <c r="BI34" s="99">
        <v>0</v>
      </c>
      <c r="BJ34" s="98">
        <f t="shared" si="65"/>
        <v>0</v>
      </c>
      <c r="BK34" s="6">
        <f t="shared" si="34"/>
        <v>0</v>
      </c>
      <c r="BL34" s="29">
        <f t="shared" si="66"/>
        <v>0</v>
      </c>
      <c r="BM34" s="37"/>
      <c r="BN34" s="99">
        <v>0</v>
      </c>
      <c r="BO34" s="98">
        <f t="shared" si="67"/>
        <v>0</v>
      </c>
      <c r="BP34" s="6">
        <f t="shared" si="37"/>
        <v>0</v>
      </c>
      <c r="BQ34" s="29">
        <f t="shared" si="68"/>
        <v>0</v>
      </c>
      <c r="BR34" s="37"/>
      <c r="BS34" s="99">
        <v>0</v>
      </c>
      <c r="BT34" s="98">
        <f t="shared" si="69"/>
        <v>0</v>
      </c>
      <c r="BU34" s="6">
        <f t="shared" si="40"/>
        <v>0</v>
      </c>
      <c r="BV34" s="29">
        <f t="shared" si="70"/>
        <v>0</v>
      </c>
      <c r="BW34" s="37"/>
      <c r="BX34" s="99">
        <v>0</v>
      </c>
      <c r="BY34" s="98">
        <f t="shared" si="42"/>
        <v>0</v>
      </c>
      <c r="BZ34" s="6">
        <f t="shared" si="43"/>
        <v>0</v>
      </c>
      <c r="CA34" s="29">
        <f t="shared" si="44"/>
        <v>0</v>
      </c>
    </row>
    <row r="35" spans="1:79" ht="21" customHeight="1" thickBot="1" x14ac:dyDescent="0.2">
      <c r="A35" s="30"/>
      <c r="B35" s="30" t="s">
        <v>10</v>
      </c>
      <c r="C35" s="30" t="s">
        <v>5</v>
      </c>
      <c r="D35" s="90"/>
      <c r="E35" s="89"/>
      <c r="F35" s="97">
        <v>0</v>
      </c>
      <c r="G35" s="98">
        <f t="shared" si="45"/>
        <v>0</v>
      </c>
      <c r="H35" s="6">
        <f t="shared" si="1"/>
        <v>0</v>
      </c>
      <c r="I35" s="29">
        <f t="shared" si="46"/>
        <v>0</v>
      </c>
      <c r="J35" s="37"/>
      <c r="K35" s="99">
        <v>0</v>
      </c>
      <c r="L35" s="98">
        <f t="shared" si="3"/>
        <v>0</v>
      </c>
      <c r="M35" s="6">
        <f t="shared" si="4"/>
        <v>0</v>
      </c>
      <c r="N35" s="29">
        <f t="shared" si="5"/>
        <v>0</v>
      </c>
      <c r="O35" s="37"/>
      <c r="P35" s="99">
        <v>0</v>
      </c>
      <c r="Q35" s="98">
        <f t="shared" si="47"/>
        <v>0</v>
      </c>
      <c r="R35" s="6">
        <f t="shared" si="7"/>
        <v>0</v>
      </c>
      <c r="S35" s="29">
        <f t="shared" si="48"/>
        <v>0</v>
      </c>
      <c r="T35" s="37"/>
      <c r="U35" s="99">
        <v>0</v>
      </c>
      <c r="V35" s="98">
        <f t="shared" si="49"/>
        <v>0</v>
      </c>
      <c r="W35" s="6">
        <f t="shared" si="10"/>
        <v>0</v>
      </c>
      <c r="X35" s="29">
        <f t="shared" si="50"/>
        <v>0</v>
      </c>
      <c r="Y35" s="37"/>
      <c r="Z35" s="99">
        <v>0</v>
      </c>
      <c r="AA35" s="98">
        <f t="shared" si="51"/>
        <v>0</v>
      </c>
      <c r="AB35" s="6">
        <f t="shared" si="13"/>
        <v>0</v>
      </c>
      <c r="AC35" s="29">
        <f t="shared" si="52"/>
        <v>0</v>
      </c>
      <c r="AD35" s="37"/>
      <c r="AE35" s="99">
        <v>0</v>
      </c>
      <c r="AF35" s="98">
        <f t="shared" si="53"/>
        <v>0</v>
      </c>
      <c r="AG35" s="6">
        <f t="shared" si="16"/>
        <v>0</v>
      </c>
      <c r="AH35" s="29">
        <f t="shared" si="54"/>
        <v>0</v>
      </c>
      <c r="AI35" s="37"/>
      <c r="AJ35" s="99">
        <v>0</v>
      </c>
      <c r="AK35" s="98">
        <f t="shared" si="55"/>
        <v>0</v>
      </c>
      <c r="AL35" s="6">
        <f t="shared" si="19"/>
        <v>0</v>
      </c>
      <c r="AM35" s="29">
        <f t="shared" si="56"/>
        <v>0</v>
      </c>
      <c r="AN35" s="37"/>
      <c r="AO35" s="99">
        <v>0</v>
      </c>
      <c r="AP35" s="98">
        <f t="shared" si="57"/>
        <v>0</v>
      </c>
      <c r="AQ35" s="6">
        <f t="shared" si="22"/>
        <v>0</v>
      </c>
      <c r="AR35" s="29">
        <f t="shared" si="58"/>
        <v>0</v>
      </c>
      <c r="AS35" s="37"/>
      <c r="AT35" s="99">
        <v>0</v>
      </c>
      <c r="AU35" s="98">
        <f t="shared" si="59"/>
        <v>0</v>
      </c>
      <c r="AV35" s="6">
        <f t="shared" si="25"/>
        <v>0</v>
      </c>
      <c r="AW35" s="29">
        <f t="shared" si="60"/>
        <v>0</v>
      </c>
      <c r="AX35" s="37"/>
      <c r="AY35" s="99">
        <v>0</v>
      </c>
      <c r="AZ35" s="98">
        <f t="shared" si="61"/>
        <v>0</v>
      </c>
      <c r="BA35" s="6">
        <f t="shared" si="28"/>
        <v>0</v>
      </c>
      <c r="BB35" s="29">
        <f t="shared" si="62"/>
        <v>0</v>
      </c>
      <c r="BC35" s="37"/>
      <c r="BD35" s="99">
        <v>0</v>
      </c>
      <c r="BE35" s="98">
        <f t="shared" si="63"/>
        <v>0</v>
      </c>
      <c r="BF35" s="6">
        <f t="shared" si="31"/>
        <v>0</v>
      </c>
      <c r="BG35" s="29">
        <f t="shared" si="64"/>
        <v>0</v>
      </c>
      <c r="BH35" s="37"/>
      <c r="BI35" s="99">
        <v>0</v>
      </c>
      <c r="BJ35" s="98">
        <f t="shared" si="65"/>
        <v>0</v>
      </c>
      <c r="BK35" s="6">
        <f t="shared" si="34"/>
        <v>0</v>
      </c>
      <c r="BL35" s="29">
        <f t="shared" si="66"/>
        <v>0</v>
      </c>
      <c r="BM35" s="37"/>
      <c r="BN35" s="99">
        <v>0</v>
      </c>
      <c r="BO35" s="98">
        <f t="shared" si="67"/>
        <v>0</v>
      </c>
      <c r="BP35" s="6">
        <f t="shared" si="37"/>
        <v>0</v>
      </c>
      <c r="BQ35" s="29">
        <f t="shared" si="68"/>
        <v>0</v>
      </c>
      <c r="BR35" s="37"/>
      <c r="BS35" s="99">
        <v>0</v>
      </c>
      <c r="BT35" s="98">
        <f t="shared" si="69"/>
        <v>0</v>
      </c>
      <c r="BU35" s="6">
        <f t="shared" si="40"/>
        <v>0</v>
      </c>
      <c r="BV35" s="29">
        <f t="shared" si="70"/>
        <v>0</v>
      </c>
      <c r="BW35" s="37"/>
      <c r="BX35" s="99">
        <v>0</v>
      </c>
      <c r="BY35" s="98">
        <f t="shared" si="42"/>
        <v>0</v>
      </c>
      <c r="BZ35" s="6">
        <f t="shared" si="43"/>
        <v>0</v>
      </c>
      <c r="CA35" s="29">
        <f t="shared" si="44"/>
        <v>0</v>
      </c>
    </row>
    <row r="36" spans="1:79" ht="21" customHeight="1" thickBot="1" x14ac:dyDescent="0.2">
      <c r="A36" s="30"/>
      <c r="B36" s="30" t="s">
        <v>10</v>
      </c>
      <c r="C36" s="30" t="s">
        <v>5</v>
      </c>
      <c r="D36" s="90"/>
      <c r="E36" s="89"/>
      <c r="F36" s="97">
        <v>0</v>
      </c>
      <c r="G36" s="98">
        <f t="shared" si="45"/>
        <v>0</v>
      </c>
      <c r="H36" s="6">
        <f t="shared" si="1"/>
        <v>0</v>
      </c>
      <c r="I36" s="29">
        <f t="shared" si="46"/>
        <v>0</v>
      </c>
      <c r="J36" s="37"/>
      <c r="K36" s="99">
        <v>0</v>
      </c>
      <c r="L36" s="98">
        <f t="shared" si="3"/>
        <v>0</v>
      </c>
      <c r="M36" s="6">
        <f t="shared" si="4"/>
        <v>0</v>
      </c>
      <c r="N36" s="29">
        <f t="shared" si="5"/>
        <v>0</v>
      </c>
      <c r="O36" s="37"/>
      <c r="P36" s="99">
        <v>0</v>
      </c>
      <c r="Q36" s="98">
        <f t="shared" si="47"/>
        <v>0</v>
      </c>
      <c r="R36" s="6">
        <f t="shared" si="7"/>
        <v>0</v>
      </c>
      <c r="S36" s="29">
        <f t="shared" si="48"/>
        <v>0</v>
      </c>
      <c r="T36" s="37"/>
      <c r="U36" s="99">
        <v>0</v>
      </c>
      <c r="V36" s="98">
        <f t="shared" si="49"/>
        <v>0</v>
      </c>
      <c r="W36" s="6">
        <f t="shared" si="10"/>
        <v>0</v>
      </c>
      <c r="X36" s="29">
        <f t="shared" si="50"/>
        <v>0</v>
      </c>
      <c r="Y36" s="37"/>
      <c r="Z36" s="99">
        <v>0</v>
      </c>
      <c r="AA36" s="98">
        <f t="shared" si="51"/>
        <v>0</v>
      </c>
      <c r="AB36" s="6">
        <f t="shared" si="13"/>
        <v>0</v>
      </c>
      <c r="AC36" s="29">
        <f t="shared" si="52"/>
        <v>0</v>
      </c>
      <c r="AD36" s="37"/>
      <c r="AE36" s="99">
        <v>0</v>
      </c>
      <c r="AF36" s="98">
        <f t="shared" si="53"/>
        <v>0</v>
      </c>
      <c r="AG36" s="6">
        <f t="shared" si="16"/>
        <v>0</v>
      </c>
      <c r="AH36" s="29">
        <f t="shared" si="54"/>
        <v>0</v>
      </c>
      <c r="AI36" s="37"/>
      <c r="AJ36" s="99">
        <v>0</v>
      </c>
      <c r="AK36" s="98">
        <f t="shared" si="55"/>
        <v>0</v>
      </c>
      <c r="AL36" s="6">
        <f t="shared" si="19"/>
        <v>0</v>
      </c>
      <c r="AM36" s="29">
        <f t="shared" si="56"/>
        <v>0</v>
      </c>
      <c r="AN36" s="37"/>
      <c r="AO36" s="99">
        <v>0</v>
      </c>
      <c r="AP36" s="98">
        <f t="shared" si="57"/>
        <v>0</v>
      </c>
      <c r="AQ36" s="6">
        <f t="shared" si="22"/>
        <v>0</v>
      </c>
      <c r="AR36" s="29">
        <f t="shared" si="58"/>
        <v>0</v>
      </c>
      <c r="AS36" s="37"/>
      <c r="AT36" s="99">
        <v>0</v>
      </c>
      <c r="AU36" s="98">
        <f t="shared" si="59"/>
        <v>0</v>
      </c>
      <c r="AV36" s="6">
        <f t="shared" si="25"/>
        <v>0</v>
      </c>
      <c r="AW36" s="29">
        <f t="shared" si="60"/>
        <v>0</v>
      </c>
      <c r="AX36" s="37"/>
      <c r="AY36" s="99">
        <v>0</v>
      </c>
      <c r="AZ36" s="98">
        <f t="shared" si="61"/>
        <v>0</v>
      </c>
      <c r="BA36" s="6">
        <f t="shared" si="28"/>
        <v>0</v>
      </c>
      <c r="BB36" s="29">
        <f t="shared" si="62"/>
        <v>0</v>
      </c>
      <c r="BC36" s="37"/>
      <c r="BD36" s="99">
        <v>0</v>
      </c>
      <c r="BE36" s="98">
        <f t="shared" si="63"/>
        <v>0</v>
      </c>
      <c r="BF36" s="6">
        <f t="shared" si="31"/>
        <v>0</v>
      </c>
      <c r="BG36" s="29">
        <f t="shared" si="64"/>
        <v>0</v>
      </c>
      <c r="BH36" s="37"/>
      <c r="BI36" s="99">
        <v>0</v>
      </c>
      <c r="BJ36" s="98">
        <f t="shared" si="65"/>
        <v>0</v>
      </c>
      <c r="BK36" s="6">
        <f t="shared" si="34"/>
        <v>0</v>
      </c>
      <c r="BL36" s="29">
        <f t="shared" si="66"/>
        <v>0</v>
      </c>
      <c r="BM36" s="37"/>
      <c r="BN36" s="99">
        <v>0</v>
      </c>
      <c r="BO36" s="98">
        <f t="shared" si="67"/>
        <v>0</v>
      </c>
      <c r="BP36" s="6">
        <f t="shared" si="37"/>
        <v>0</v>
      </c>
      <c r="BQ36" s="29">
        <f t="shared" si="68"/>
        <v>0</v>
      </c>
      <c r="BR36" s="37"/>
      <c r="BS36" s="99">
        <v>0</v>
      </c>
      <c r="BT36" s="98">
        <f t="shared" si="69"/>
        <v>0</v>
      </c>
      <c r="BU36" s="6">
        <f t="shared" si="40"/>
        <v>0</v>
      </c>
      <c r="BV36" s="29">
        <f t="shared" si="70"/>
        <v>0</v>
      </c>
      <c r="BW36" s="37"/>
      <c r="BX36" s="99">
        <v>0</v>
      </c>
      <c r="BY36" s="98">
        <f t="shared" si="42"/>
        <v>0</v>
      </c>
      <c r="BZ36" s="6">
        <f t="shared" si="43"/>
        <v>0</v>
      </c>
      <c r="CA36" s="29">
        <f t="shared" si="44"/>
        <v>0</v>
      </c>
    </row>
    <row r="37" spans="1:79" ht="21" customHeight="1" thickBot="1" x14ac:dyDescent="0.2">
      <c r="A37" s="30"/>
      <c r="B37" s="30" t="s">
        <v>10</v>
      </c>
      <c r="C37" s="30" t="s">
        <v>5</v>
      </c>
      <c r="D37" s="90"/>
      <c r="E37" s="89"/>
      <c r="F37" s="97">
        <v>0</v>
      </c>
      <c r="G37" s="98">
        <f t="shared" si="45"/>
        <v>0</v>
      </c>
      <c r="H37" s="6">
        <f t="shared" ref="H37:H58" si="71">ROUND(IF(G37&lt;=1700, G37/1700*$B$1, $B$1)-D37,2)</f>
        <v>0</v>
      </c>
      <c r="I37" s="29">
        <f t="shared" si="46"/>
        <v>0</v>
      </c>
      <c r="J37" s="37"/>
      <c r="K37" s="99">
        <v>0</v>
      </c>
      <c r="L37" s="98">
        <f t="shared" ref="L37:L58" si="72">SUM(K37,G37)</f>
        <v>0</v>
      </c>
      <c r="M37" s="6">
        <f t="shared" ref="M37:M58" si="73">ROUND(IF(L37&lt;=1700,K37/1700*$B$1,IF(L37&gt;1700,IF(G37&lt;1700,(K37-(L37-1700))/1700*$B$1,0))),2)</f>
        <v>0</v>
      </c>
      <c r="N37" s="29">
        <f t="shared" ref="N37:N59" si="74">M37+I37</f>
        <v>0</v>
      </c>
      <c r="O37" s="37"/>
      <c r="P37" s="99">
        <v>0</v>
      </c>
      <c r="Q37" s="98">
        <f t="shared" si="47"/>
        <v>0</v>
      </c>
      <c r="R37" s="6">
        <f t="shared" ref="R37:R58" si="75">ROUND(IF(Q37&lt;=1700,P37/1700*$B$1,IF(Q37&gt;1700,IF(L37&lt;1700,(P37-(Q37-1700))/1700*$B$1,0))),2)</f>
        <v>0</v>
      </c>
      <c r="S37" s="29">
        <f t="shared" si="48"/>
        <v>0</v>
      </c>
      <c r="T37" s="37"/>
      <c r="U37" s="99">
        <v>0</v>
      </c>
      <c r="V37" s="98">
        <f t="shared" si="49"/>
        <v>0</v>
      </c>
      <c r="W37" s="6">
        <f t="shared" ref="W37:W58" si="76">ROUND(IF(V37&lt;=1700,U37/1700*$B$1,IF(V37&gt;1700,IF(Q37&lt;1700,(U37-(V37-1700))/1700*$B$1,0))),2)</f>
        <v>0</v>
      </c>
      <c r="X37" s="29">
        <f t="shared" si="50"/>
        <v>0</v>
      </c>
      <c r="Y37" s="37"/>
      <c r="Z37" s="99">
        <v>0</v>
      </c>
      <c r="AA37" s="98">
        <f t="shared" si="51"/>
        <v>0</v>
      </c>
      <c r="AB37" s="6">
        <f t="shared" ref="AB37:AB58" si="77">ROUND(IF(AA37&lt;=1700,Z37/1700*$B$1,IF(AA37&gt;1700,IF(V37&lt;1700,(Z37-(AA37-1700))/1700*$B$1,0))),2)</f>
        <v>0</v>
      </c>
      <c r="AC37" s="29">
        <f t="shared" si="52"/>
        <v>0</v>
      </c>
      <c r="AD37" s="37"/>
      <c r="AE37" s="99">
        <v>0</v>
      </c>
      <c r="AF37" s="98">
        <f t="shared" si="53"/>
        <v>0</v>
      </c>
      <c r="AG37" s="6">
        <f t="shared" ref="AG37:AG58" si="78">ROUND(IF(AF37&lt;=1700,AE37/1700*$B$1,IF(AF37&gt;1700,IF(AA37&lt;1700,(AE37-(AF37-1700))/1700*$B$1,0))),2)</f>
        <v>0</v>
      </c>
      <c r="AH37" s="29">
        <f t="shared" si="54"/>
        <v>0</v>
      </c>
      <c r="AI37" s="37"/>
      <c r="AJ37" s="99">
        <v>0</v>
      </c>
      <c r="AK37" s="98">
        <f t="shared" si="55"/>
        <v>0</v>
      </c>
      <c r="AL37" s="6">
        <f t="shared" ref="AL37:AL58" si="79">ROUND(IF(AK37&lt;=1700,AJ37/1700*$B$1,IF(AK37&gt;1700,IF(AF37&lt;1700,(AJ37-(AK37-1700))/1700*$B$1,0))),2)</f>
        <v>0</v>
      </c>
      <c r="AM37" s="29">
        <f t="shared" si="56"/>
        <v>0</v>
      </c>
      <c r="AN37" s="37"/>
      <c r="AO37" s="99">
        <v>0</v>
      </c>
      <c r="AP37" s="98">
        <f t="shared" si="57"/>
        <v>0</v>
      </c>
      <c r="AQ37" s="6">
        <f t="shared" ref="AQ37:AQ58" si="80">ROUND(IF(AP37&lt;=1700,AO37/1700*$B$1,IF(AP37&gt;1700,IF(AK37&lt;1700,(AO37-(AP37-1700))/1700*$B$1,0))),2)</f>
        <v>0</v>
      </c>
      <c r="AR37" s="29">
        <f t="shared" si="58"/>
        <v>0</v>
      </c>
      <c r="AS37" s="37"/>
      <c r="AT37" s="99">
        <v>0</v>
      </c>
      <c r="AU37" s="98">
        <f t="shared" si="59"/>
        <v>0</v>
      </c>
      <c r="AV37" s="6">
        <f t="shared" ref="AV37:AV58" si="81">ROUND(IF(AU37&lt;=1700,AT37/1700*$B$1,IF(AU37&gt;1700,IF(AP37&lt;1700,(AT37-(AU37-1700))/1700*$B$1,0))),2)</f>
        <v>0</v>
      </c>
      <c r="AW37" s="29">
        <f t="shared" si="60"/>
        <v>0</v>
      </c>
      <c r="AX37" s="37"/>
      <c r="AY37" s="99">
        <v>0</v>
      </c>
      <c r="AZ37" s="98">
        <f t="shared" si="61"/>
        <v>0</v>
      </c>
      <c r="BA37" s="6">
        <f t="shared" ref="BA37:BA58" si="82">ROUND(IF(AZ37&lt;=1700,AY37/1700*$B$1,IF(AZ37&gt;1700,IF(AU37&lt;1700,(AY37-(AZ37-1700))/1700*$B$1,0))),2)</f>
        <v>0</v>
      </c>
      <c r="BB37" s="29">
        <f t="shared" si="62"/>
        <v>0</v>
      </c>
      <c r="BC37" s="37"/>
      <c r="BD37" s="99">
        <v>0</v>
      </c>
      <c r="BE37" s="98">
        <f t="shared" si="63"/>
        <v>0</v>
      </c>
      <c r="BF37" s="6">
        <f t="shared" ref="BF37:BF58" si="83">ROUND(IF(BE37&lt;=1700,BD37/1700*$B$1,IF(BE37&gt;1700,IF(AZ37&lt;1700,(BD37-(BE37-1700))/1700*$B$1,0))),2)</f>
        <v>0</v>
      </c>
      <c r="BG37" s="29">
        <f t="shared" si="64"/>
        <v>0</v>
      </c>
      <c r="BH37" s="37"/>
      <c r="BI37" s="99">
        <v>0</v>
      </c>
      <c r="BJ37" s="98">
        <f t="shared" si="65"/>
        <v>0</v>
      </c>
      <c r="BK37" s="6">
        <f t="shared" ref="BK37:BK58" si="84">ROUND(IF(BJ37&lt;=1700,BI37/1700*$B$1,IF(BJ37&gt;1700,IF(BE37&lt;1700,(BI37-(BJ37-1700))/1700*$B$1,0))),2)</f>
        <v>0</v>
      </c>
      <c r="BL37" s="29">
        <f t="shared" si="66"/>
        <v>0</v>
      </c>
      <c r="BM37" s="37"/>
      <c r="BN37" s="99">
        <v>0</v>
      </c>
      <c r="BO37" s="98">
        <f t="shared" si="67"/>
        <v>0</v>
      </c>
      <c r="BP37" s="6">
        <f t="shared" ref="BP37:BP58" si="85">ROUND(IF(BO37&lt;=1700,BN37/1700*$B$1,IF(BO37&gt;1700,IF(BJ37&lt;1700,(BN37-(BO37-1700))/1700*$B$1,0))),2)</f>
        <v>0</v>
      </c>
      <c r="BQ37" s="29">
        <f t="shared" si="68"/>
        <v>0</v>
      </c>
      <c r="BR37" s="37"/>
      <c r="BS37" s="99">
        <v>0</v>
      </c>
      <c r="BT37" s="98">
        <f t="shared" si="69"/>
        <v>0</v>
      </c>
      <c r="BU37" s="6">
        <f t="shared" ref="BU37:BU58" si="86">ROUND(IF(BT37&lt;=1700,BS37/1700*$B$1,IF(BT37&gt;1700,IF(BO37&lt;1700,(BS37-(BT37-1700))/1700*$B$1,0))),2)</f>
        <v>0</v>
      </c>
      <c r="BV37" s="29">
        <f t="shared" si="70"/>
        <v>0</v>
      </c>
      <c r="BW37" s="37"/>
      <c r="BX37" s="99">
        <v>0</v>
      </c>
      <c r="BY37" s="98">
        <f t="shared" si="42"/>
        <v>0</v>
      </c>
      <c r="BZ37" s="6">
        <f t="shared" ref="BZ37:BZ58" si="87">ROUND(IF(BY37&lt;=1700,BX37/1700*$B$1,IF(BY37&gt;1700,IF(BT37&lt;1700,(BX37-(BY37-1700))/1700*$B$1,0))),2)</f>
        <v>0</v>
      </c>
      <c r="CA37" s="29">
        <f t="shared" si="44"/>
        <v>0</v>
      </c>
    </row>
    <row r="38" spans="1:79" ht="21" customHeight="1" thickBot="1" x14ac:dyDescent="0.2">
      <c r="A38" s="30"/>
      <c r="B38" s="30" t="s">
        <v>10</v>
      </c>
      <c r="C38" s="30" t="s">
        <v>5</v>
      </c>
      <c r="D38" s="90"/>
      <c r="E38" s="89"/>
      <c r="F38" s="97">
        <v>0</v>
      </c>
      <c r="G38" s="98">
        <f t="shared" si="45"/>
        <v>0</v>
      </c>
      <c r="H38" s="6">
        <f t="shared" si="71"/>
        <v>0</v>
      </c>
      <c r="I38" s="29">
        <f t="shared" si="46"/>
        <v>0</v>
      </c>
      <c r="J38" s="37"/>
      <c r="K38" s="99">
        <v>0</v>
      </c>
      <c r="L38" s="98">
        <f t="shared" si="72"/>
        <v>0</v>
      </c>
      <c r="M38" s="6">
        <f t="shared" si="73"/>
        <v>0</v>
      </c>
      <c r="N38" s="29">
        <f t="shared" si="74"/>
        <v>0</v>
      </c>
      <c r="O38" s="37"/>
      <c r="P38" s="99">
        <v>0</v>
      </c>
      <c r="Q38" s="98">
        <f t="shared" si="47"/>
        <v>0</v>
      </c>
      <c r="R38" s="6">
        <f t="shared" si="75"/>
        <v>0</v>
      </c>
      <c r="S38" s="29">
        <f t="shared" si="48"/>
        <v>0</v>
      </c>
      <c r="T38" s="37"/>
      <c r="U38" s="99">
        <v>0</v>
      </c>
      <c r="V38" s="98">
        <f t="shared" si="49"/>
        <v>0</v>
      </c>
      <c r="W38" s="6">
        <f t="shared" si="76"/>
        <v>0</v>
      </c>
      <c r="X38" s="29">
        <f t="shared" si="50"/>
        <v>0</v>
      </c>
      <c r="Y38" s="37"/>
      <c r="Z38" s="99">
        <v>0</v>
      </c>
      <c r="AA38" s="98">
        <f t="shared" si="51"/>
        <v>0</v>
      </c>
      <c r="AB38" s="6">
        <f t="shared" si="77"/>
        <v>0</v>
      </c>
      <c r="AC38" s="29">
        <f t="shared" si="52"/>
        <v>0</v>
      </c>
      <c r="AD38" s="37"/>
      <c r="AE38" s="99">
        <v>0</v>
      </c>
      <c r="AF38" s="98">
        <f t="shared" si="53"/>
        <v>0</v>
      </c>
      <c r="AG38" s="6">
        <f t="shared" si="78"/>
        <v>0</v>
      </c>
      <c r="AH38" s="29">
        <f t="shared" si="54"/>
        <v>0</v>
      </c>
      <c r="AI38" s="37"/>
      <c r="AJ38" s="99">
        <v>0</v>
      </c>
      <c r="AK38" s="98">
        <f t="shared" si="55"/>
        <v>0</v>
      </c>
      <c r="AL38" s="6">
        <f t="shared" si="79"/>
        <v>0</v>
      </c>
      <c r="AM38" s="29">
        <f t="shared" si="56"/>
        <v>0</v>
      </c>
      <c r="AN38" s="37"/>
      <c r="AO38" s="99">
        <v>0</v>
      </c>
      <c r="AP38" s="98">
        <f t="shared" si="57"/>
        <v>0</v>
      </c>
      <c r="AQ38" s="6">
        <f t="shared" si="80"/>
        <v>0</v>
      </c>
      <c r="AR38" s="29">
        <f t="shared" si="58"/>
        <v>0</v>
      </c>
      <c r="AS38" s="37"/>
      <c r="AT38" s="99">
        <v>0</v>
      </c>
      <c r="AU38" s="98">
        <f t="shared" si="59"/>
        <v>0</v>
      </c>
      <c r="AV38" s="6">
        <f t="shared" si="81"/>
        <v>0</v>
      </c>
      <c r="AW38" s="29">
        <f t="shared" si="60"/>
        <v>0</v>
      </c>
      <c r="AX38" s="37"/>
      <c r="AY38" s="99">
        <v>0</v>
      </c>
      <c r="AZ38" s="98">
        <f t="shared" si="61"/>
        <v>0</v>
      </c>
      <c r="BA38" s="6">
        <f t="shared" si="82"/>
        <v>0</v>
      </c>
      <c r="BB38" s="29">
        <f t="shared" si="62"/>
        <v>0</v>
      </c>
      <c r="BC38" s="37"/>
      <c r="BD38" s="99">
        <v>0</v>
      </c>
      <c r="BE38" s="98">
        <f t="shared" si="63"/>
        <v>0</v>
      </c>
      <c r="BF38" s="6">
        <f t="shared" si="83"/>
        <v>0</v>
      </c>
      <c r="BG38" s="29">
        <f t="shared" si="64"/>
        <v>0</v>
      </c>
      <c r="BH38" s="37"/>
      <c r="BI38" s="99">
        <v>0</v>
      </c>
      <c r="BJ38" s="98">
        <f t="shared" si="65"/>
        <v>0</v>
      </c>
      <c r="BK38" s="6">
        <f t="shared" si="84"/>
        <v>0</v>
      </c>
      <c r="BL38" s="29">
        <f t="shared" si="66"/>
        <v>0</v>
      </c>
      <c r="BM38" s="37"/>
      <c r="BN38" s="99">
        <v>0</v>
      </c>
      <c r="BO38" s="98">
        <f t="shared" si="67"/>
        <v>0</v>
      </c>
      <c r="BP38" s="6">
        <f t="shared" si="85"/>
        <v>0</v>
      </c>
      <c r="BQ38" s="29">
        <f t="shared" si="68"/>
        <v>0</v>
      </c>
      <c r="BR38" s="37"/>
      <c r="BS38" s="99">
        <v>0</v>
      </c>
      <c r="BT38" s="98">
        <f t="shared" si="69"/>
        <v>0</v>
      </c>
      <c r="BU38" s="6">
        <f t="shared" si="86"/>
        <v>0</v>
      </c>
      <c r="BV38" s="29">
        <f t="shared" si="70"/>
        <v>0</v>
      </c>
      <c r="BW38" s="37"/>
      <c r="BX38" s="99">
        <v>0</v>
      </c>
      <c r="BY38" s="98">
        <f t="shared" si="42"/>
        <v>0</v>
      </c>
      <c r="BZ38" s="6">
        <f t="shared" si="87"/>
        <v>0</v>
      </c>
      <c r="CA38" s="29">
        <f t="shared" si="44"/>
        <v>0</v>
      </c>
    </row>
    <row r="39" spans="1:79" ht="21" customHeight="1" thickBot="1" x14ac:dyDescent="0.2">
      <c r="A39" s="30"/>
      <c r="B39" s="30" t="s">
        <v>10</v>
      </c>
      <c r="C39" s="30" t="s">
        <v>5</v>
      </c>
      <c r="D39" s="90"/>
      <c r="E39" s="89"/>
      <c r="F39" s="97">
        <v>0</v>
      </c>
      <c r="G39" s="98">
        <f t="shared" si="45"/>
        <v>0</v>
      </c>
      <c r="H39" s="6">
        <f t="shared" si="71"/>
        <v>0</v>
      </c>
      <c r="I39" s="29">
        <f t="shared" si="46"/>
        <v>0</v>
      </c>
      <c r="J39" s="37"/>
      <c r="K39" s="99">
        <v>0</v>
      </c>
      <c r="L39" s="98">
        <f t="shared" si="72"/>
        <v>0</v>
      </c>
      <c r="M39" s="6">
        <f t="shared" si="73"/>
        <v>0</v>
      </c>
      <c r="N39" s="29">
        <f t="shared" si="74"/>
        <v>0</v>
      </c>
      <c r="O39" s="37"/>
      <c r="P39" s="99">
        <v>0</v>
      </c>
      <c r="Q39" s="98">
        <f t="shared" si="47"/>
        <v>0</v>
      </c>
      <c r="R39" s="6">
        <f t="shared" si="75"/>
        <v>0</v>
      </c>
      <c r="S39" s="29">
        <f t="shared" si="48"/>
        <v>0</v>
      </c>
      <c r="T39" s="37"/>
      <c r="U39" s="99">
        <v>0</v>
      </c>
      <c r="V39" s="98">
        <f t="shared" si="49"/>
        <v>0</v>
      </c>
      <c r="W39" s="6">
        <f t="shared" si="76"/>
        <v>0</v>
      </c>
      <c r="X39" s="29">
        <f t="shared" si="50"/>
        <v>0</v>
      </c>
      <c r="Y39" s="37"/>
      <c r="Z39" s="99">
        <v>0</v>
      </c>
      <c r="AA39" s="98">
        <f t="shared" si="51"/>
        <v>0</v>
      </c>
      <c r="AB39" s="6">
        <f t="shared" si="77"/>
        <v>0</v>
      </c>
      <c r="AC39" s="29">
        <f t="shared" si="52"/>
        <v>0</v>
      </c>
      <c r="AD39" s="37"/>
      <c r="AE39" s="99">
        <v>0</v>
      </c>
      <c r="AF39" s="98">
        <f t="shared" si="53"/>
        <v>0</v>
      </c>
      <c r="AG39" s="6">
        <f t="shared" si="78"/>
        <v>0</v>
      </c>
      <c r="AH39" s="29">
        <f t="shared" si="54"/>
        <v>0</v>
      </c>
      <c r="AI39" s="37"/>
      <c r="AJ39" s="99">
        <v>0</v>
      </c>
      <c r="AK39" s="98">
        <f t="shared" si="55"/>
        <v>0</v>
      </c>
      <c r="AL39" s="6">
        <f t="shared" si="79"/>
        <v>0</v>
      </c>
      <c r="AM39" s="29">
        <f t="shared" si="56"/>
        <v>0</v>
      </c>
      <c r="AN39" s="37"/>
      <c r="AO39" s="99">
        <v>0</v>
      </c>
      <c r="AP39" s="98">
        <f t="shared" si="57"/>
        <v>0</v>
      </c>
      <c r="AQ39" s="6">
        <f t="shared" si="80"/>
        <v>0</v>
      </c>
      <c r="AR39" s="29">
        <f t="shared" si="58"/>
        <v>0</v>
      </c>
      <c r="AS39" s="37"/>
      <c r="AT39" s="99">
        <v>0</v>
      </c>
      <c r="AU39" s="98">
        <f t="shared" si="59"/>
        <v>0</v>
      </c>
      <c r="AV39" s="6">
        <f t="shared" si="81"/>
        <v>0</v>
      </c>
      <c r="AW39" s="29">
        <f t="shared" si="60"/>
        <v>0</v>
      </c>
      <c r="AX39" s="37"/>
      <c r="AY39" s="99">
        <v>0</v>
      </c>
      <c r="AZ39" s="98">
        <f t="shared" si="61"/>
        <v>0</v>
      </c>
      <c r="BA39" s="6">
        <f t="shared" si="82"/>
        <v>0</v>
      </c>
      <c r="BB39" s="29">
        <f t="shared" si="62"/>
        <v>0</v>
      </c>
      <c r="BC39" s="37"/>
      <c r="BD39" s="99">
        <v>0</v>
      </c>
      <c r="BE39" s="98">
        <f t="shared" si="63"/>
        <v>0</v>
      </c>
      <c r="BF39" s="6">
        <f t="shared" si="83"/>
        <v>0</v>
      </c>
      <c r="BG39" s="29">
        <f t="shared" si="64"/>
        <v>0</v>
      </c>
      <c r="BH39" s="37"/>
      <c r="BI39" s="99">
        <v>0</v>
      </c>
      <c r="BJ39" s="98">
        <f t="shared" si="65"/>
        <v>0</v>
      </c>
      <c r="BK39" s="6">
        <f t="shared" si="84"/>
        <v>0</v>
      </c>
      <c r="BL39" s="29">
        <f t="shared" si="66"/>
        <v>0</v>
      </c>
      <c r="BM39" s="37"/>
      <c r="BN39" s="99">
        <v>0</v>
      </c>
      <c r="BO39" s="98">
        <f t="shared" si="67"/>
        <v>0</v>
      </c>
      <c r="BP39" s="6">
        <f t="shared" si="85"/>
        <v>0</v>
      </c>
      <c r="BQ39" s="29">
        <f t="shared" si="68"/>
        <v>0</v>
      </c>
      <c r="BR39" s="37"/>
      <c r="BS39" s="99">
        <v>0</v>
      </c>
      <c r="BT39" s="98">
        <f t="shared" si="69"/>
        <v>0</v>
      </c>
      <c r="BU39" s="6">
        <f t="shared" si="86"/>
        <v>0</v>
      </c>
      <c r="BV39" s="29">
        <f t="shared" si="70"/>
        <v>0</v>
      </c>
      <c r="BW39" s="37"/>
      <c r="BX39" s="99">
        <v>0</v>
      </c>
      <c r="BY39" s="98">
        <f t="shared" si="42"/>
        <v>0</v>
      </c>
      <c r="BZ39" s="6">
        <f t="shared" si="87"/>
        <v>0</v>
      </c>
      <c r="CA39" s="29">
        <f t="shared" si="44"/>
        <v>0</v>
      </c>
    </row>
    <row r="40" spans="1:79" ht="21" customHeight="1" thickBot="1" x14ac:dyDescent="0.2">
      <c r="A40" s="30"/>
      <c r="B40" s="30" t="s">
        <v>10</v>
      </c>
      <c r="C40" s="30" t="s">
        <v>5</v>
      </c>
      <c r="D40" s="90"/>
      <c r="E40" s="89"/>
      <c r="F40" s="97">
        <v>0</v>
      </c>
      <c r="G40" s="98">
        <f t="shared" si="45"/>
        <v>0</v>
      </c>
      <c r="H40" s="6">
        <f t="shared" si="71"/>
        <v>0</v>
      </c>
      <c r="I40" s="29">
        <f t="shared" si="46"/>
        <v>0</v>
      </c>
      <c r="J40" s="37"/>
      <c r="K40" s="99">
        <v>0</v>
      </c>
      <c r="L40" s="98">
        <f t="shared" si="72"/>
        <v>0</v>
      </c>
      <c r="M40" s="6">
        <f t="shared" si="73"/>
        <v>0</v>
      </c>
      <c r="N40" s="29">
        <f t="shared" si="74"/>
        <v>0</v>
      </c>
      <c r="O40" s="37"/>
      <c r="P40" s="99">
        <v>0</v>
      </c>
      <c r="Q40" s="98">
        <f t="shared" si="47"/>
        <v>0</v>
      </c>
      <c r="R40" s="6">
        <f t="shared" si="75"/>
        <v>0</v>
      </c>
      <c r="S40" s="29">
        <f t="shared" si="48"/>
        <v>0</v>
      </c>
      <c r="T40" s="37"/>
      <c r="U40" s="99">
        <v>0</v>
      </c>
      <c r="V40" s="98">
        <f t="shared" si="49"/>
        <v>0</v>
      </c>
      <c r="W40" s="6">
        <f t="shared" si="76"/>
        <v>0</v>
      </c>
      <c r="X40" s="29">
        <f t="shared" si="50"/>
        <v>0</v>
      </c>
      <c r="Y40" s="37"/>
      <c r="Z40" s="99">
        <v>0</v>
      </c>
      <c r="AA40" s="98">
        <f t="shared" si="51"/>
        <v>0</v>
      </c>
      <c r="AB40" s="6">
        <f t="shared" si="77"/>
        <v>0</v>
      </c>
      <c r="AC40" s="29">
        <f t="shared" si="52"/>
        <v>0</v>
      </c>
      <c r="AD40" s="37"/>
      <c r="AE40" s="99">
        <v>0</v>
      </c>
      <c r="AF40" s="98">
        <f t="shared" si="53"/>
        <v>0</v>
      </c>
      <c r="AG40" s="6">
        <f t="shared" si="78"/>
        <v>0</v>
      </c>
      <c r="AH40" s="29">
        <f t="shared" si="54"/>
        <v>0</v>
      </c>
      <c r="AI40" s="37"/>
      <c r="AJ40" s="99">
        <v>0</v>
      </c>
      <c r="AK40" s="98">
        <f t="shared" si="55"/>
        <v>0</v>
      </c>
      <c r="AL40" s="6">
        <f t="shared" si="79"/>
        <v>0</v>
      </c>
      <c r="AM40" s="29">
        <f t="shared" si="56"/>
        <v>0</v>
      </c>
      <c r="AN40" s="37"/>
      <c r="AO40" s="99">
        <v>0</v>
      </c>
      <c r="AP40" s="98">
        <f t="shared" si="57"/>
        <v>0</v>
      </c>
      <c r="AQ40" s="6">
        <f t="shared" si="80"/>
        <v>0</v>
      </c>
      <c r="AR40" s="29">
        <f t="shared" si="58"/>
        <v>0</v>
      </c>
      <c r="AS40" s="37"/>
      <c r="AT40" s="99">
        <v>0</v>
      </c>
      <c r="AU40" s="98">
        <f t="shared" si="59"/>
        <v>0</v>
      </c>
      <c r="AV40" s="6">
        <f t="shared" si="81"/>
        <v>0</v>
      </c>
      <c r="AW40" s="29">
        <f t="shared" si="60"/>
        <v>0</v>
      </c>
      <c r="AX40" s="37"/>
      <c r="AY40" s="99">
        <v>0</v>
      </c>
      <c r="AZ40" s="98">
        <f t="shared" si="61"/>
        <v>0</v>
      </c>
      <c r="BA40" s="6">
        <f t="shared" si="82"/>
        <v>0</v>
      </c>
      <c r="BB40" s="29">
        <f t="shared" si="62"/>
        <v>0</v>
      </c>
      <c r="BC40" s="37"/>
      <c r="BD40" s="99">
        <v>0</v>
      </c>
      <c r="BE40" s="98">
        <f t="shared" si="63"/>
        <v>0</v>
      </c>
      <c r="BF40" s="6">
        <f t="shared" si="83"/>
        <v>0</v>
      </c>
      <c r="BG40" s="29">
        <f t="shared" si="64"/>
        <v>0</v>
      </c>
      <c r="BH40" s="37"/>
      <c r="BI40" s="99">
        <v>0</v>
      </c>
      <c r="BJ40" s="98">
        <f t="shared" si="65"/>
        <v>0</v>
      </c>
      <c r="BK40" s="6">
        <f t="shared" si="84"/>
        <v>0</v>
      </c>
      <c r="BL40" s="29">
        <f t="shared" si="66"/>
        <v>0</v>
      </c>
      <c r="BM40" s="37"/>
      <c r="BN40" s="99">
        <v>0</v>
      </c>
      <c r="BO40" s="98">
        <f t="shared" si="67"/>
        <v>0</v>
      </c>
      <c r="BP40" s="6">
        <f t="shared" si="85"/>
        <v>0</v>
      </c>
      <c r="BQ40" s="29">
        <f t="shared" si="68"/>
        <v>0</v>
      </c>
      <c r="BR40" s="37"/>
      <c r="BS40" s="99">
        <v>0</v>
      </c>
      <c r="BT40" s="98">
        <f t="shared" si="69"/>
        <v>0</v>
      </c>
      <c r="BU40" s="6">
        <f t="shared" si="86"/>
        <v>0</v>
      </c>
      <c r="BV40" s="29">
        <f t="shared" si="70"/>
        <v>0</v>
      </c>
      <c r="BW40" s="37"/>
      <c r="BX40" s="99">
        <v>0</v>
      </c>
      <c r="BY40" s="98">
        <f t="shared" si="42"/>
        <v>0</v>
      </c>
      <c r="BZ40" s="6">
        <f t="shared" si="87"/>
        <v>0</v>
      </c>
      <c r="CA40" s="29">
        <f t="shared" si="44"/>
        <v>0</v>
      </c>
    </row>
    <row r="41" spans="1:79" ht="21" customHeight="1" thickBot="1" x14ac:dyDescent="0.2">
      <c r="A41" s="30"/>
      <c r="B41" s="30" t="s">
        <v>10</v>
      </c>
      <c r="C41" s="30" t="s">
        <v>5</v>
      </c>
      <c r="D41" s="90"/>
      <c r="E41" s="89"/>
      <c r="F41" s="97">
        <v>0</v>
      </c>
      <c r="G41" s="98">
        <f t="shared" si="45"/>
        <v>0</v>
      </c>
      <c r="H41" s="6">
        <f t="shared" si="71"/>
        <v>0</v>
      </c>
      <c r="I41" s="29">
        <f t="shared" si="46"/>
        <v>0</v>
      </c>
      <c r="J41" s="37"/>
      <c r="K41" s="99">
        <v>0</v>
      </c>
      <c r="L41" s="98">
        <f t="shared" si="72"/>
        <v>0</v>
      </c>
      <c r="M41" s="6">
        <f t="shared" si="73"/>
        <v>0</v>
      </c>
      <c r="N41" s="29">
        <f t="shared" si="74"/>
        <v>0</v>
      </c>
      <c r="O41" s="37"/>
      <c r="P41" s="99">
        <v>0</v>
      </c>
      <c r="Q41" s="98">
        <f t="shared" si="47"/>
        <v>0</v>
      </c>
      <c r="R41" s="6">
        <f t="shared" si="75"/>
        <v>0</v>
      </c>
      <c r="S41" s="29">
        <f t="shared" si="48"/>
        <v>0</v>
      </c>
      <c r="T41" s="37"/>
      <c r="U41" s="99">
        <v>0</v>
      </c>
      <c r="V41" s="98">
        <f t="shared" si="49"/>
        <v>0</v>
      </c>
      <c r="W41" s="6">
        <f t="shared" si="76"/>
        <v>0</v>
      </c>
      <c r="X41" s="29">
        <f t="shared" si="50"/>
        <v>0</v>
      </c>
      <c r="Y41" s="37"/>
      <c r="Z41" s="99">
        <v>0</v>
      </c>
      <c r="AA41" s="98">
        <f t="shared" si="51"/>
        <v>0</v>
      </c>
      <c r="AB41" s="6">
        <f t="shared" si="77"/>
        <v>0</v>
      </c>
      <c r="AC41" s="29">
        <f t="shared" si="52"/>
        <v>0</v>
      </c>
      <c r="AD41" s="37"/>
      <c r="AE41" s="99">
        <v>0</v>
      </c>
      <c r="AF41" s="98">
        <f t="shared" si="53"/>
        <v>0</v>
      </c>
      <c r="AG41" s="6">
        <f t="shared" si="78"/>
        <v>0</v>
      </c>
      <c r="AH41" s="29">
        <f t="shared" si="54"/>
        <v>0</v>
      </c>
      <c r="AI41" s="37"/>
      <c r="AJ41" s="99">
        <v>0</v>
      </c>
      <c r="AK41" s="98">
        <f t="shared" si="55"/>
        <v>0</v>
      </c>
      <c r="AL41" s="6">
        <f t="shared" si="79"/>
        <v>0</v>
      </c>
      <c r="AM41" s="29">
        <f t="shared" si="56"/>
        <v>0</v>
      </c>
      <c r="AN41" s="37"/>
      <c r="AO41" s="99">
        <v>0</v>
      </c>
      <c r="AP41" s="98">
        <f t="shared" si="57"/>
        <v>0</v>
      </c>
      <c r="AQ41" s="6">
        <f t="shared" si="80"/>
        <v>0</v>
      </c>
      <c r="AR41" s="29">
        <f t="shared" si="58"/>
        <v>0</v>
      </c>
      <c r="AS41" s="37"/>
      <c r="AT41" s="99">
        <v>0</v>
      </c>
      <c r="AU41" s="98">
        <f t="shared" si="59"/>
        <v>0</v>
      </c>
      <c r="AV41" s="6">
        <f t="shared" si="81"/>
        <v>0</v>
      </c>
      <c r="AW41" s="29">
        <f t="shared" si="60"/>
        <v>0</v>
      </c>
      <c r="AX41" s="37"/>
      <c r="AY41" s="99">
        <v>0</v>
      </c>
      <c r="AZ41" s="98">
        <f t="shared" si="61"/>
        <v>0</v>
      </c>
      <c r="BA41" s="6">
        <f t="shared" si="82"/>
        <v>0</v>
      </c>
      <c r="BB41" s="29">
        <f t="shared" si="62"/>
        <v>0</v>
      </c>
      <c r="BC41" s="37"/>
      <c r="BD41" s="99">
        <v>0</v>
      </c>
      <c r="BE41" s="98">
        <f t="shared" si="63"/>
        <v>0</v>
      </c>
      <c r="BF41" s="6">
        <f t="shared" si="83"/>
        <v>0</v>
      </c>
      <c r="BG41" s="29">
        <f t="shared" si="64"/>
        <v>0</v>
      </c>
      <c r="BH41" s="37"/>
      <c r="BI41" s="99">
        <v>0</v>
      </c>
      <c r="BJ41" s="98">
        <f t="shared" si="65"/>
        <v>0</v>
      </c>
      <c r="BK41" s="6">
        <f t="shared" si="84"/>
        <v>0</v>
      </c>
      <c r="BL41" s="29">
        <f t="shared" si="66"/>
        <v>0</v>
      </c>
      <c r="BM41" s="37"/>
      <c r="BN41" s="99">
        <v>0</v>
      </c>
      <c r="BO41" s="98">
        <f t="shared" si="67"/>
        <v>0</v>
      </c>
      <c r="BP41" s="6">
        <f t="shared" si="85"/>
        <v>0</v>
      </c>
      <c r="BQ41" s="29">
        <f t="shared" si="68"/>
        <v>0</v>
      </c>
      <c r="BR41" s="37"/>
      <c r="BS41" s="99">
        <v>0</v>
      </c>
      <c r="BT41" s="98">
        <f t="shared" si="69"/>
        <v>0</v>
      </c>
      <c r="BU41" s="6">
        <f t="shared" si="86"/>
        <v>0</v>
      </c>
      <c r="BV41" s="29">
        <f t="shared" si="70"/>
        <v>0</v>
      </c>
      <c r="BW41" s="37"/>
      <c r="BX41" s="99">
        <v>0</v>
      </c>
      <c r="BY41" s="98">
        <f t="shared" si="42"/>
        <v>0</v>
      </c>
      <c r="BZ41" s="6">
        <f t="shared" si="87"/>
        <v>0</v>
      </c>
      <c r="CA41" s="29">
        <f t="shared" si="44"/>
        <v>0</v>
      </c>
    </row>
    <row r="42" spans="1:79" ht="21" customHeight="1" thickBot="1" x14ac:dyDescent="0.2">
      <c r="A42" s="30"/>
      <c r="B42" s="30" t="s">
        <v>10</v>
      </c>
      <c r="C42" s="30" t="s">
        <v>5</v>
      </c>
      <c r="D42" s="90"/>
      <c r="E42" s="89"/>
      <c r="F42" s="97">
        <v>0</v>
      </c>
      <c r="G42" s="98">
        <f t="shared" si="0"/>
        <v>0</v>
      </c>
      <c r="H42" s="6">
        <f t="shared" si="71"/>
        <v>0</v>
      </c>
      <c r="I42" s="29">
        <f t="shared" si="2"/>
        <v>0</v>
      </c>
      <c r="J42" s="37"/>
      <c r="K42" s="99">
        <v>0</v>
      </c>
      <c r="L42" s="98">
        <f t="shared" si="72"/>
        <v>0</v>
      </c>
      <c r="M42" s="6">
        <f t="shared" si="73"/>
        <v>0</v>
      </c>
      <c r="N42" s="29">
        <f t="shared" si="74"/>
        <v>0</v>
      </c>
      <c r="O42" s="37"/>
      <c r="P42" s="99">
        <v>0</v>
      </c>
      <c r="Q42" s="98">
        <f t="shared" si="6"/>
        <v>0</v>
      </c>
      <c r="R42" s="6">
        <f t="shared" si="75"/>
        <v>0</v>
      </c>
      <c r="S42" s="29">
        <f t="shared" si="8"/>
        <v>0</v>
      </c>
      <c r="T42" s="37"/>
      <c r="U42" s="99">
        <v>0</v>
      </c>
      <c r="V42" s="98">
        <f t="shared" si="9"/>
        <v>0</v>
      </c>
      <c r="W42" s="6">
        <f t="shared" si="76"/>
        <v>0</v>
      </c>
      <c r="X42" s="29">
        <f t="shared" si="11"/>
        <v>0</v>
      </c>
      <c r="Y42" s="37"/>
      <c r="Z42" s="99">
        <v>0</v>
      </c>
      <c r="AA42" s="98">
        <f t="shared" si="12"/>
        <v>0</v>
      </c>
      <c r="AB42" s="6">
        <f t="shared" si="77"/>
        <v>0</v>
      </c>
      <c r="AC42" s="29">
        <f t="shared" si="14"/>
        <v>0</v>
      </c>
      <c r="AD42" s="37"/>
      <c r="AE42" s="99">
        <v>0</v>
      </c>
      <c r="AF42" s="98">
        <f t="shared" si="15"/>
        <v>0</v>
      </c>
      <c r="AG42" s="6">
        <f t="shared" si="78"/>
        <v>0</v>
      </c>
      <c r="AH42" s="29">
        <f t="shared" si="17"/>
        <v>0</v>
      </c>
      <c r="AI42" s="37"/>
      <c r="AJ42" s="99">
        <v>0</v>
      </c>
      <c r="AK42" s="98">
        <f t="shared" si="18"/>
        <v>0</v>
      </c>
      <c r="AL42" s="6">
        <f t="shared" si="79"/>
        <v>0</v>
      </c>
      <c r="AM42" s="29">
        <f t="shared" si="20"/>
        <v>0</v>
      </c>
      <c r="AN42" s="37"/>
      <c r="AO42" s="99">
        <v>0</v>
      </c>
      <c r="AP42" s="98">
        <f t="shared" si="21"/>
        <v>0</v>
      </c>
      <c r="AQ42" s="6">
        <f t="shared" si="80"/>
        <v>0</v>
      </c>
      <c r="AR42" s="29">
        <f t="shared" si="23"/>
        <v>0</v>
      </c>
      <c r="AS42" s="37"/>
      <c r="AT42" s="99">
        <v>0</v>
      </c>
      <c r="AU42" s="98">
        <f t="shared" si="24"/>
        <v>0</v>
      </c>
      <c r="AV42" s="6">
        <f t="shared" si="81"/>
        <v>0</v>
      </c>
      <c r="AW42" s="29">
        <f t="shared" si="26"/>
        <v>0</v>
      </c>
      <c r="AX42" s="37"/>
      <c r="AY42" s="99">
        <v>0</v>
      </c>
      <c r="AZ42" s="98">
        <f t="shared" si="27"/>
        <v>0</v>
      </c>
      <c r="BA42" s="6">
        <f t="shared" si="82"/>
        <v>0</v>
      </c>
      <c r="BB42" s="29">
        <f t="shared" si="29"/>
        <v>0</v>
      </c>
      <c r="BC42" s="37"/>
      <c r="BD42" s="99">
        <v>0</v>
      </c>
      <c r="BE42" s="98">
        <f t="shared" si="30"/>
        <v>0</v>
      </c>
      <c r="BF42" s="6">
        <f t="shared" si="83"/>
        <v>0</v>
      </c>
      <c r="BG42" s="29">
        <f t="shared" si="32"/>
        <v>0</v>
      </c>
      <c r="BH42" s="37"/>
      <c r="BI42" s="99">
        <v>0</v>
      </c>
      <c r="BJ42" s="98">
        <f t="shared" si="33"/>
        <v>0</v>
      </c>
      <c r="BK42" s="6">
        <f t="shared" si="84"/>
        <v>0</v>
      </c>
      <c r="BL42" s="29">
        <f t="shared" si="35"/>
        <v>0</v>
      </c>
      <c r="BM42" s="37"/>
      <c r="BN42" s="99">
        <v>0</v>
      </c>
      <c r="BO42" s="98">
        <f t="shared" si="36"/>
        <v>0</v>
      </c>
      <c r="BP42" s="6">
        <f t="shared" si="85"/>
        <v>0</v>
      </c>
      <c r="BQ42" s="29">
        <f t="shared" si="38"/>
        <v>0</v>
      </c>
      <c r="BR42" s="37"/>
      <c r="BS42" s="99">
        <v>0</v>
      </c>
      <c r="BT42" s="98">
        <f t="shared" si="39"/>
        <v>0</v>
      </c>
      <c r="BU42" s="6">
        <f t="shared" si="86"/>
        <v>0</v>
      </c>
      <c r="BV42" s="29">
        <f t="shared" si="41"/>
        <v>0</v>
      </c>
      <c r="BW42" s="37"/>
      <c r="BX42" s="99">
        <v>0</v>
      </c>
      <c r="BY42" s="98">
        <f t="shared" si="42"/>
        <v>0</v>
      </c>
      <c r="BZ42" s="6">
        <f t="shared" si="87"/>
        <v>0</v>
      </c>
      <c r="CA42" s="29">
        <f t="shared" si="44"/>
        <v>0</v>
      </c>
    </row>
    <row r="43" spans="1:79" ht="21" customHeight="1" thickBot="1" x14ac:dyDescent="0.2">
      <c r="A43" s="30"/>
      <c r="B43" s="30" t="s">
        <v>10</v>
      </c>
      <c r="C43" s="30" t="s">
        <v>5</v>
      </c>
      <c r="D43" s="90"/>
      <c r="E43" s="89"/>
      <c r="F43" s="97">
        <v>0</v>
      </c>
      <c r="G43" s="98">
        <f t="shared" ref="G43:G51" si="88">F43</f>
        <v>0</v>
      </c>
      <c r="H43" s="6">
        <f t="shared" si="71"/>
        <v>0</v>
      </c>
      <c r="I43" s="29">
        <f t="shared" ref="I43:I51" si="89">H43</f>
        <v>0</v>
      </c>
      <c r="J43" s="37"/>
      <c r="K43" s="99">
        <v>0</v>
      </c>
      <c r="L43" s="98">
        <f t="shared" si="72"/>
        <v>0</v>
      </c>
      <c r="M43" s="6">
        <f t="shared" si="73"/>
        <v>0</v>
      </c>
      <c r="N43" s="29">
        <f t="shared" si="74"/>
        <v>0</v>
      </c>
      <c r="O43" s="37"/>
      <c r="P43" s="99">
        <v>0</v>
      </c>
      <c r="Q43" s="98">
        <f t="shared" ref="Q43:Q51" si="90">SUM(L43,P43)</f>
        <v>0</v>
      </c>
      <c r="R43" s="6">
        <f t="shared" si="75"/>
        <v>0</v>
      </c>
      <c r="S43" s="29">
        <f t="shared" ref="S43:S51" si="91">R43+N43</f>
        <v>0</v>
      </c>
      <c r="T43" s="37"/>
      <c r="U43" s="99">
        <v>0</v>
      </c>
      <c r="V43" s="98">
        <f t="shared" ref="V43:V51" si="92">SUM(Q43,U43)</f>
        <v>0</v>
      </c>
      <c r="W43" s="6">
        <f t="shared" si="76"/>
        <v>0</v>
      </c>
      <c r="X43" s="29">
        <f t="shared" ref="X43:X51" si="93">W43+S43</f>
        <v>0</v>
      </c>
      <c r="Y43" s="37"/>
      <c r="Z43" s="99">
        <v>0</v>
      </c>
      <c r="AA43" s="98">
        <f t="shared" ref="AA43:AA51" si="94">SUM(V43,Z43)</f>
        <v>0</v>
      </c>
      <c r="AB43" s="6">
        <f t="shared" si="77"/>
        <v>0</v>
      </c>
      <c r="AC43" s="29">
        <f t="shared" ref="AC43:AC51" si="95">AB43+X43</f>
        <v>0</v>
      </c>
      <c r="AD43" s="37"/>
      <c r="AE43" s="99">
        <v>0</v>
      </c>
      <c r="AF43" s="98">
        <f t="shared" ref="AF43:AF51" si="96">SUM(AA43,AE43)</f>
        <v>0</v>
      </c>
      <c r="AG43" s="6">
        <f t="shared" si="78"/>
        <v>0</v>
      </c>
      <c r="AH43" s="29">
        <f t="shared" ref="AH43:AH51" si="97">AG43+AC43</f>
        <v>0</v>
      </c>
      <c r="AI43" s="37"/>
      <c r="AJ43" s="99">
        <v>0</v>
      </c>
      <c r="AK43" s="98">
        <f t="shared" ref="AK43:AK51" si="98">SUM(AF43,AJ43)</f>
        <v>0</v>
      </c>
      <c r="AL43" s="6">
        <f t="shared" si="79"/>
        <v>0</v>
      </c>
      <c r="AM43" s="29">
        <f t="shared" ref="AM43:AM51" si="99">AL43+AH43</f>
        <v>0</v>
      </c>
      <c r="AN43" s="37"/>
      <c r="AO43" s="99">
        <v>0</v>
      </c>
      <c r="AP43" s="98">
        <f t="shared" ref="AP43:AP51" si="100">SUM(AK43,AO43)</f>
        <v>0</v>
      </c>
      <c r="AQ43" s="6">
        <f t="shared" si="80"/>
        <v>0</v>
      </c>
      <c r="AR43" s="29">
        <f t="shared" ref="AR43:AR51" si="101">AQ43+AM43</f>
        <v>0</v>
      </c>
      <c r="AS43" s="37"/>
      <c r="AT43" s="99">
        <v>0</v>
      </c>
      <c r="AU43" s="98">
        <f t="shared" ref="AU43:AU51" si="102">SUM(AP43,AT43)</f>
        <v>0</v>
      </c>
      <c r="AV43" s="6">
        <f t="shared" si="81"/>
        <v>0</v>
      </c>
      <c r="AW43" s="29">
        <f t="shared" ref="AW43:AW51" si="103">AV43+AR43</f>
        <v>0</v>
      </c>
      <c r="AX43" s="37"/>
      <c r="AY43" s="99">
        <v>0</v>
      </c>
      <c r="AZ43" s="98">
        <f t="shared" ref="AZ43:AZ51" si="104">SUM(AU43,AY43)</f>
        <v>0</v>
      </c>
      <c r="BA43" s="6">
        <f t="shared" si="82"/>
        <v>0</v>
      </c>
      <c r="BB43" s="29">
        <f t="shared" ref="BB43:BB51" si="105">BA43+AW43</f>
        <v>0</v>
      </c>
      <c r="BC43" s="37"/>
      <c r="BD43" s="99">
        <v>0</v>
      </c>
      <c r="BE43" s="98">
        <f t="shared" ref="BE43:BE51" si="106">SUM(AZ43,BD43)</f>
        <v>0</v>
      </c>
      <c r="BF43" s="6">
        <f t="shared" si="83"/>
        <v>0</v>
      </c>
      <c r="BG43" s="29">
        <f t="shared" ref="BG43:BG51" si="107">BF43+BB43</f>
        <v>0</v>
      </c>
      <c r="BH43" s="37"/>
      <c r="BI43" s="99">
        <v>0</v>
      </c>
      <c r="BJ43" s="98">
        <f t="shared" ref="BJ43:BJ51" si="108">SUM(BE43,BI43)</f>
        <v>0</v>
      </c>
      <c r="BK43" s="6">
        <f t="shared" si="84"/>
        <v>0</v>
      </c>
      <c r="BL43" s="29">
        <f t="shared" ref="BL43:BL51" si="109">BK43+BG43</f>
        <v>0</v>
      </c>
      <c r="BM43" s="37"/>
      <c r="BN43" s="99">
        <v>0</v>
      </c>
      <c r="BO43" s="98">
        <f t="shared" ref="BO43:BO51" si="110">SUM(BJ43,BN43)</f>
        <v>0</v>
      </c>
      <c r="BP43" s="6">
        <f t="shared" si="85"/>
        <v>0</v>
      </c>
      <c r="BQ43" s="29">
        <f t="shared" ref="BQ43:BQ51" si="111">BP43+BL43</f>
        <v>0</v>
      </c>
      <c r="BR43" s="37"/>
      <c r="BS43" s="99">
        <v>0</v>
      </c>
      <c r="BT43" s="98">
        <f t="shared" ref="BT43:BT51" si="112">SUM(BO43,BS43)</f>
        <v>0</v>
      </c>
      <c r="BU43" s="6">
        <f t="shared" si="86"/>
        <v>0</v>
      </c>
      <c r="BV43" s="29">
        <f t="shared" ref="BV43:BV51" si="113">BU43+BQ43</f>
        <v>0</v>
      </c>
      <c r="BW43" s="37"/>
      <c r="BX43" s="99">
        <v>0</v>
      </c>
      <c r="BY43" s="98">
        <f t="shared" si="42"/>
        <v>0</v>
      </c>
      <c r="BZ43" s="6">
        <f t="shared" si="87"/>
        <v>0</v>
      </c>
      <c r="CA43" s="29">
        <f t="shared" si="44"/>
        <v>0</v>
      </c>
    </row>
    <row r="44" spans="1:79" ht="21" customHeight="1" thickBot="1" x14ac:dyDescent="0.2">
      <c r="A44" s="30"/>
      <c r="B44" s="30" t="s">
        <v>10</v>
      </c>
      <c r="C44" s="30" t="s">
        <v>5</v>
      </c>
      <c r="D44" s="90"/>
      <c r="E44" s="89"/>
      <c r="F44" s="97">
        <v>0</v>
      </c>
      <c r="G44" s="98">
        <f t="shared" si="88"/>
        <v>0</v>
      </c>
      <c r="H44" s="6">
        <f t="shared" si="71"/>
        <v>0</v>
      </c>
      <c r="I44" s="29">
        <f t="shared" si="89"/>
        <v>0</v>
      </c>
      <c r="J44" s="37"/>
      <c r="K44" s="99">
        <v>0</v>
      </c>
      <c r="L44" s="98">
        <f t="shared" si="72"/>
        <v>0</v>
      </c>
      <c r="M44" s="6">
        <f t="shared" si="73"/>
        <v>0</v>
      </c>
      <c r="N44" s="29">
        <f t="shared" si="74"/>
        <v>0</v>
      </c>
      <c r="O44" s="37"/>
      <c r="P44" s="99">
        <v>0</v>
      </c>
      <c r="Q44" s="98">
        <f t="shared" si="90"/>
        <v>0</v>
      </c>
      <c r="R44" s="6">
        <f t="shared" si="75"/>
        <v>0</v>
      </c>
      <c r="S44" s="29">
        <f t="shared" si="91"/>
        <v>0</v>
      </c>
      <c r="T44" s="37"/>
      <c r="U44" s="99">
        <v>0</v>
      </c>
      <c r="V44" s="98">
        <f t="shared" si="92"/>
        <v>0</v>
      </c>
      <c r="W44" s="6">
        <f t="shared" si="76"/>
        <v>0</v>
      </c>
      <c r="X44" s="29">
        <f t="shared" si="93"/>
        <v>0</v>
      </c>
      <c r="Y44" s="37"/>
      <c r="Z44" s="99">
        <v>0</v>
      </c>
      <c r="AA44" s="98">
        <f t="shared" si="94"/>
        <v>0</v>
      </c>
      <c r="AB44" s="6">
        <f t="shared" si="77"/>
        <v>0</v>
      </c>
      <c r="AC44" s="29">
        <f t="shared" si="95"/>
        <v>0</v>
      </c>
      <c r="AD44" s="37"/>
      <c r="AE44" s="99">
        <v>0</v>
      </c>
      <c r="AF44" s="98">
        <f t="shared" si="96"/>
        <v>0</v>
      </c>
      <c r="AG44" s="6">
        <f t="shared" si="78"/>
        <v>0</v>
      </c>
      <c r="AH44" s="29">
        <f t="shared" si="97"/>
        <v>0</v>
      </c>
      <c r="AI44" s="37"/>
      <c r="AJ44" s="99">
        <v>0</v>
      </c>
      <c r="AK44" s="98">
        <f t="shared" si="98"/>
        <v>0</v>
      </c>
      <c r="AL44" s="6">
        <f t="shared" si="79"/>
        <v>0</v>
      </c>
      <c r="AM44" s="29">
        <f t="shared" si="99"/>
        <v>0</v>
      </c>
      <c r="AN44" s="37"/>
      <c r="AO44" s="99">
        <v>0</v>
      </c>
      <c r="AP44" s="98">
        <f t="shared" si="100"/>
        <v>0</v>
      </c>
      <c r="AQ44" s="6">
        <f t="shared" si="80"/>
        <v>0</v>
      </c>
      <c r="AR44" s="29">
        <f t="shared" si="101"/>
        <v>0</v>
      </c>
      <c r="AS44" s="37"/>
      <c r="AT44" s="99">
        <v>0</v>
      </c>
      <c r="AU44" s="98">
        <f t="shared" si="102"/>
        <v>0</v>
      </c>
      <c r="AV44" s="6">
        <f t="shared" si="81"/>
        <v>0</v>
      </c>
      <c r="AW44" s="29">
        <f t="shared" si="103"/>
        <v>0</v>
      </c>
      <c r="AX44" s="37"/>
      <c r="AY44" s="99">
        <v>0</v>
      </c>
      <c r="AZ44" s="98">
        <f t="shared" si="104"/>
        <v>0</v>
      </c>
      <c r="BA44" s="6">
        <f t="shared" si="82"/>
        <v>0</v>
      </c>
      <c r="BB44" s="29">
        <f t="shared" si="105"/>
        <v>0</v>
      </c>
      <c r="BC44" s="37"/>
      <c r="BD44" s="99">
        <v>0</v>
      </c>
      <c r="BE44" s="98">
        <f t="shared" si="106"/>
        <v>0</v>
      </c>
      <c r="BF44" s="6">
        <f t="shared" si="83"/>
        <v>0</v>
      </c>
      <c r="BG44" s="29">
        <f t="shared" si="107"/>
        <v>0</v>
      </c>
      <c r="BH44" s="37"/>
      <c r="BI44" s="99">
        <v>0</v>
      </c>
      <c r="BJ44" s="98">
        <f t="shared" si="108"/>
        <v>0</v>
      </c>
      <c r="BK44" s="6">
        <f t="shared" si="84"/>
        <v>0</v>
      </c>
      <c r="BL44" s="29">
        <f t="shared" si="109"/>
        <v>0</v>
      </c>
      <c r="BM44" s="37"/>
      <c r="BN44" s="99">
        <v>0</v>
      </c>
      <c r="BO44" s="98">
        <f t="shared" si="110"/>
        <v>0</v>
      </c>
      <c r="BP44" s="6">
        <f t="shared" si="85"/>
        <v>0</v>
      </c>
      <c r="BQ44" s="29">
        <f t="shared" si="111"/>
        <v>0</v>
      </c>
      <c r="BR44" s="37"/>
      <c r="BS44" s="99">
        <v>0</v>
      </c>
      <c r="BT44" s="98">
        <f t="shared" si="112"/>
        <v>0</v>
      </c>
      <c r="BU44" s="6">
        <f t="shared" si="86"/>
        <v>0</v>
      </c>
      <c r="BV44" s="29">
        <f t="shared" si="113"/>
        <v>0</v>
      </c>
      <c r="BW44" s="37"/>
      <c r="BX44" s="99">
        <v>0</v>
      </c>
      <c r="BY44" s="98">
        <f t="shared" si="42"/>
        <v>0</v>
      </c>
      <c r="BZ44" s="6">
        <f t="shared" si="87"/>
        <v>0</v>
      </c>
      <c r="CA44" s="29">
        <f t="shared" si="44"/>
        <v>0</v>
      </c>
    </row>
    <row r="45" spans="1:79" ht="21" customHeight="1" thickBot="1" x14ac:dyDescent="0.2">
      <c r="A45" s="30"/>
      <c r="B45" s="30" t="s">
        <v>10</v>
      </c>
      <c r="C45" s="30" t="s">
        <v>5</v>
      </c>
      <c r="D45" s="90"/>
      <c r="E45" s="89"/>
      <c r="F45" s="97">
        <v>0</v>
      </c>
      <c r="G45" s="98">
        <f t="shared" si="88"/>
        <v>0</v>
      </c>
      <c r="H45" s="6">
        <f t="shared" si="71"/>
        <v>0</v>
      </c>
      <c r="I45" s="29">
        <f t="shared" si="89"/>
        <v>0</v>
      </c>
      <c r="J45" s="37"/>
      <c r="K45" s="99">
        <v>0</v>
      </c>
      <c r="L45" s="98">
        <f t="shared" si="72"/>
        <v>0</v>
      </c>
      <c r="M45" s="6">
        <f t="shared" si="73"/>
        <v>0</v>
      </c>
      <c r="N45" s="29">
        <f t="shared" si="74"/>
        <v>0</v>
      </c>
      <c r="O45" s="37"/>
      <c r="P45" s="99">
        <v>0</v>
      </c>
      <c r="Q45" s="98">
        <f t="shared" si="90"/>
        <v>0</v>
      </c>
      <c r="R45" s="6">
        <f t="shared" si="75"/>
        <v>0</v>
      </c>
      <c r="S45" s="29">
        <f t="shared" si="91"/>
        <v>0</v>
      </c>
      <c r="T45" s="37"/>
      <c r="U45" s="99">
        <v>0</v>
      </c>
      <c r="V45" s="98">
        <f t="shared" si="92"/>
        <v>0</v>
      </c>
      <c r="W45" s="6">
        <f t="shared" si="76"/>
        <v>0</v>
      </c>
      <c r="X45" s="29">
        <f t="shared" si="93"/>
        <v>0</v>
      </c>
      <c r="Y45" s="37"/>
      <c r="Z45" s="99">
        <v>0</v>
      </c>
      <c r="AA45" s="98">
        <f t="shared" si="94"/>
        <v>0</v>
      </c>
      <c r="AB45" s="6">
        <f t="shared" si="77"/>
        <v>0</v>
      </c>
      <c r="AC45" s="29">
        <f t="shared" si="95"/>
        <v>0</v>
      </c>
      <c r="AD45" s="37"/>
      <c r="AE45" s="99">
        <v>0</v>
      </c>
      <c r="AF45" s="98">
        <f t="shared" si="96"/>
        <v>0</v>
      </c>
      <c r="AG45" s="6">
        <f t="shared" si="78"/>
        <v>0</v>
      </c>
      <c r="AH45" s="29">
        <f t="shared" si="97"/>
        <v>0</v>
      </c>
      <c r="AI45" s="37"/>
      <c r="AJ45" s="99">
        <v>0</v>
      </c>
      <c r="AK45" s="98">
        <f t="shared" si="98"/>
        <v>0</v>
      </c>
      <c r="AL45" s="6">
        <f t="shared" si="79"/>
        <v>0</v>
      </c>
      <c r="AM45" s="29">
        <f t="shared" si="99"/>
        <v>0</v>
      </c>
      <c r="AN45" s="37"/>
      <c r="AO45" s="99">
        <v>0</v>
      </c>
      <c r="AP45" s="98">
        <f t="shared" si="100"/>
        <v>0</v>
      </c>
      <c r="AQ45" s="6">
        <f t="shared" si="80"/>
        <v>0</v>
      </c>
      <c r="AR45" s="29">
        <f t="shared" si="101"/>
        <v>0</v>
      </c>
      <c r="AS45" s="37"/>
      <c r="AT45" s="99">
        <v>0</v>
      </c>
      <c r="AU45" s="98">
        <f t="shared" si="102"/>
        <v>0</v>
      </c>
      <c r="AV45" s="6">
        <f t="shared" si="81"/>
        <v>0</v>
      </c>
      <c r="AW45" s="29">
        <f t="shared" si="103"/>
        <v>0</v>
      </c>
      <c r="AX45" s="37"/>
      <c r="AY45" s="99">
        <v>0</v>
      </c>
      <c r="AZ45" s="98">
        <f t="shared" si="104"/>
        <v>0</v>
      </c>
      <c r="BA45" s="6">
        <f t="shared" si="82"/>
        <v>0</v>
      </c>
      <c r="BB45" s="29">
        <f t="shared" si="105"/>
        <v>0</v>
      </c>
      <c r="BC45" s="37"/>
      <c r="BD45" s="99">
        <v>0</v>
      </c>
      <c r="BE45" s="98">
        <f t="shared" si="106"/>
        <v>0</v>
      </c>
      <c r="BF45" s="6">
        <f t="shared" si="83"/>
        <v>0</v>
      </c>
      <c r="BG45" s="29">
        <f t="shared" si="107"/>
        <v>0</v>
      </c>
      <c r="BH45" s="37"/>
      <c r="BI45" s="99">
        <v>0</v>
      </c>
      <c r="BJ45" s="98">
        <f t="shared" si="108"/>
        <v>0</v>
      </c>
      <c r="BK45" s="6">
        <f t="shared" si="84"/>
        <v>0</v>
      </c>
      <c r="BL45" s="29">
        <f t="shared" si="109"/>
        <v>0</v>
      </c>
      <c r="BM45" s="37"/>
      <c r="BN45" s="99">
        <v>0</v>
      </c>
      <c r="BO45" s="98">
        <f t="shared" si="110"/>
        <v>0</v>
      </c>
      <c r="BP45" s="6">
        <f t="shared" si="85"/>
        <v>0</v>
      </c>
      <c r="BQ45" s="29">
        <f t="shared" si="111"/>
        <v>0</v>
      </c>
      <c r="BR45" s="37"/>
      <c r="BS45" s="99">
        <v>0</v>
      </c>
      <c r="BT45" s="98">
        <f t="shared" si="112"/>
        <v>0</v>
      </c>
      <c r="BU45" s="6">
        <f t="shared" si="86"/>
        <v>0</v>
      </c>
      <c r="BV45" s="29">
        <f t="shared" si="113"/>
        <v>0</v>
      </c>
      <c r="BW45" s="37"/>
      <c r="BX45" s="99">
        <v>0</v>
      </c>
      <c r="BY45" s="98">
        <f t="shared" si="42"/>
        <v>0</v>
      </c>
      <c r="BZ45" s="6">
        <f t="shared" si="87"/>
        <v>0</v>
      </c>
      <c r="CA45" s="29">
        <f t="shared" si="44"/>
        <v>0</v>
      </c>
    </row>
    <row r="46" spans="1:79" ht="21" customHeight="1" thickBot="1" x14ac:dyDescent="0.2">
      <c r="A46" s="30"/>
      <c r="B46" s="30" t="s">
        <v>10</v>
      </c>
      <c r="C46" s="30" t="s">
        <v>5</v>
      </c>
      <c r="D46" s="90"/>
      <c r="E46" s="89"/>
      <c r="F46" s="97">
        <v>0</v>
      </c>
      <c r="G46" s="98">
        <f t="shared" si="88"/>
        <v>0</v>
      </c>
      <c r="H46" s="6">
        <f t="shared" si="71"/>
        <v>0</v>
      </c>
      <c r="I46" s="29">
        <f t="shared" si="89"/>
        <v>0</v>
      </c>
      <c r="J46" s="37"/>
      <c r="K46" s="99">
        <v>0</v>
      </c>
      <c r="L46" s="98">
        <f t="shared" si="72"/>
        <v>0</v>
      </c>
      <c r="M46" s="6">
        <f t="shared" si="73"/>
        <v>0</v>
      </c>
      <c r="N46" s="29">
        <f t="shared" si="74"/>
        <v>0</v>
      </c>
      <c r="O46" s="37"/>
      <c r="P46" s="99">
        <v>0</v>
      </c>
      <c r="Q46" s="98">
        <f t="shared" si="90"/>
        <v>0</v>
      </c>
      <c r="R46" s="6">
        <f t="shared" si="75"/>
        <v>0</v>
      </c>
      <c r="S46" s="29">
        <f t="shared" si="91"/>
        <v>0</v>
      </c>
      <c r="T46" s="37"/>
      <c r="U46" s="99">
        <v>0</v>
      </c>
      <c r="V46" s="98">
        <f t="shared" si="92"/>
        <v>0</v>
      </c>
      <c r="W46" s="6">
        <f t="shared" si="76"/>
        <v>0</v>
      </c>
      <c r="X46" s="29">
        <f t="shared" si="93"/>
        <v>0</v>
      </c>
      <c r="Y46" s="37"/>
      <c r="Z46" s="99">
        <v>0</v>
      </c>
      <c r="AA46" s="98">
        <f t="shared" si="94"/>
        <v>0</v>
      </c>
      <c r="AB46" s="6">
        <f t="shared" si="77"/>
        <v>0</v>
      </c>
      <c r="AC46" s="29">
        <f t="shared" si="95"/>
        <v>0</v>
      </c>
      <c r="AD46" s="37"/>
      <c r="AE46" s="99">
        <v>0</v>
      </c>
      <c r="AF46" s="98">
        <f t="shared" si="96"/>
        <v>0</v>
      </c>
      <c r="AG46" s="6">
        <f t="shared" si="78"/>
        <v>0</v>
      </c>
      <c r="AH46" s="29">
        <f t="shared" si="97"/>
        <v>0</v>
      </c>
      <c r="AI46" s="37"/>
      <c r="AJ46" s="99">
        <v>0</v>
      </c>
      <c r="AK46" s="98">
        <f t="shared" si="98"/>
        <v>0</v>
      </c>
      <c r="AL46" s="6">
        <f t="shared" si="79"/>
        <v>0</v>
      </c>
      <c r="AM46" s="29">
        <f t="shared" si="99"/>
        <v>0</v>
      </c>
      <c r="AN46" s="37"/>
      <c r="AO46" s="99">
        <v>0</v>
      </c>
      <c r="AP46" s="98">
        <f t="shared" si="100"/>
        <v>0</v>
      </c>
      <c r="AQ46" s="6">
        <f t="shared" si="80"/>
        <v>0</v>
      </c>
      <c r="AR46" s="29">
        <f t="shared" si="101"/>
        <v>0</v>
      </c>
      <c r="AS46" s="37"/>
      <c r="AT46" s="99">
        <v>0</v>
      </c>
      <c r="AU46" s="98">
        <f t="shared" si="102"/>
        <v>0</v>
      </c>
      <c r="AV46" s="6">
        <f t="shared" si="81"/>
        <v>0</v>
      </c>
      <c r="AW46" s="29">
        <f t="shared" si="103"/>
        <v>0</v>
      </c>
      <c r="AX46" s="37"/>
      <c r="AY46" s="99">
        <v>0</v>
      </c>
      <c r="AZ46" s="98">
        <f t="shared" si="104"/>
        <v>0</v>
      </c>
      <c r="BA46" s="6">
        <f t="shared" si="82"/>
        <v>0</v>
      </c>
      <c r="BB46" s="29">
        <f t="shared" si="105"/>
        <v>0</v>
      </c>
      <c r="BC46" s="37"/>
      <c r="BD46" s="99">
        <v>0</v>
      </c>
      <c r="BE46" s="98">
        <f t="shared" si="106"/>
        <v>0</v>
      </c>
      <c r="BF46" s="6">
        <f t="shared" si="83"/>
        <v>0</v>
      </c>
      <c r="BG46" s="29">
        <f t="shared" si="107"/>
        <v>0</v>
      </c>
      <c r="BH46" s="37"/>
      <c r="BI46" s="99">
        <v>0</v>
      </c>
      <c r="BJ46" s="98">
        <f t="shared" si="108"/>
        <v>0</v>
      </c>
      <c r="BK46" s="6">
        <f t="shared" si="84"/>
        <v>0</v>
      </c>
      <c r="BL46" s="29">
        <f t="shared" si="109"/>
        <v>0</v>
      </c>
      <c r="BM46" s="37"/>
      <c r="BN46" s="99">
        <v>0</v>
      </c>
      <c r="BO46" s="98">
        <f t="shared" si="110"/>
        <v>0</v>
      </c>
      <c r="BP46" s="6">
        <f t="shared" si="85"/>
        <v>0</v>
      </c>
      <c r="BQ46" s="29">
        <f t="shared" si="111"/>
        <v>0</v>
      </c>
      <c r="BR46" s="37"/>
      <c r="BS46" s="99">
        <v>0</v>
      </c>
      <c r="BT46" s="98">
        <f t="shared" si="112"/>
        <v>0</v>
      </c>
      <c r="BU46" s="6">
        <f t="shared" si="86"/>
        <v>0</v>
      </c>
      <c r="BV46" s="29">
        <f t="shared" si="113"/>
        <v>0</v>
      </c>
      <c r="BW46" s="37"/>
      <c r="BX46" s="99">
        <v>0</v>
      </c>
      <c r="BY46" s="98">
        <f t="shared" si="42"/>
        <v>0</v>
      </c>
      <c r="BZ46" s="6">
        <f t="shared" si="87"/>
        <v>0</v>
      </c>
      <c r="CA46" s="29">
        <f t="shared" si="44"/>
        <v>0</v>
      </c>
    </row>
    <row r="47" spans="1:79" ht="21" customHeight="1" thickBot="1" x14ac:dyDescent="0.2">
      <c r="A47" s="30"/>
      <c r="B47" s="30" t="s">
        <v>10</v>
      </c>
      <c r="C47" s="30" t="s">
        <v>5</v>
      </c>
      <c r="D47" s="90"/>
      <c r="E47" s="89"/>
      <c r="F47" s="97">
        <v>0</v>
      </c>
      <c r="G47" s="98">
        <f t="shared" si="88"/>
        <v>0</v>
      </c>
      <c r="H47" s="6">
        <f t="shared" si="71"/>
        <v>0</v>
      </c>
      <c r="I47" s="29">
        <f t="shared" si="89"/>
        <v>0</v>
      </c>
      <c r="J47" s="37"/>
      <c r="K47" s="99">
        <v>0</v>
      </c>
      <c r="L47" s="98">
        <f t="shared" si="72"/>
        <v>0</v>
      </c>
      <c r="M47" s="6">
        <f t="shared" si="73"/>
        <v>0</v>
      </c>
      <c r="N47" s="29">
        <f t="shared" si="74"/>
        <v>0</v>
      </c>
      <c r="O47" s="37"/>
      <c r="P47" s="99">
        <v>0</v>
      </c>
      <c r="Q47" s="98">
        <f t="shared" si="90"/>
        <v>0</v>
      </c>
      <c r="R47" s="6">
        <f t="shared" si="75"/>
        <v>0</v>
      </c>
      <c r="S47" s="29">
        <f t="shared" si="91"/>
        <v>0</v>
      </c>
      <c r="T47" s="37"/>
      <c r="U47" s="99">
        <v>0</v>
      </c>
      <c r="V47" s="98">
        <f t="shared" si="92"/>
        <v>0</v>
      </c>
      <c r="W47" s="6">
        <f t="shared" si="76"/>
        <v>0</v>
      </c>
      <c r="X47" s="29">
        <f t="shared" si="93"/>
        <v>0</v>
      </c>
      <c r="Y47" s="37"/>
      <c r="Z47" s="99">
        <v>0</v>
      </c>
      <c r="AA47" s="98">
        <f t="shared" si="94"/>
        <v>0</v>
      </c>
      <c r="AB47" s="6">
        <f t="shared" si="77"/>
        <v>0</v>
      </c>
      <c r="AC47" s="29">
        <f t="shared" si="95"/>
        <v>0</v>
      </c>
      <c r="AD47" s="37"/>
      <c r="AE47" s="99">
        <v>0</v>
      </c>
      <c r="AF47" s="98">
        <f t="shared" si="96"/>
        <v>0</v>
      </c>
      <c r="AG47" s="6">
        <f t="shared" si="78"/>
        <v>0</v>
      </c>
      <c r="AH47" s="29">
        <f t="shared" si="97"/>
        <v>0</v>
      </c>
      <c r="AI47" s="37"/>
      <c r="AJ47" s="99">
        <v>0</v>
      </c>
      <c r="AK47" s="98">
        <f t="shared" si="98"/>
        <v>0</v>
      </c>
      <c r="AL47" s="6">
        <f t="shared" si="79"/>
        <v>0</v>
      </c>
      <c r="AM47" s="29">
        <f t="shared" si="99"/>
        <v>0</v>
      </c>
      <c r="AN47" s="37"/>
      <c r="AO47" s="99">
        <v>0</v>
      </c>
      <c r="AP47" s="98">
        <f t="shared" si="100"/>
        <v>0</v>
      </c>
      <c r="AQ47" s="6">
        <f t="shared" si="80"/>
        <v>0</v>
      </c>
      <c r="AR47" s="29">
        <f t="shared" si="101"/>
        <v>0</v>
      </c>
      <c r="AS47" s="37"/>
      <c r="AT47" s="99">
        <v>0</v>
      </c>
      <c r="AU47" s="98">
        <f t="shared" si="102"/>
        <v>0</v>
      </c>
      <c r="AV47" s="6">
        <f t="shared" si="81"/>
        <v>0</v>
      </c>
      <c r="AW47" s="29">
        <f t="shared" si="103"/>
        <v>0</v>
      </c>
      <c r="AX47" s="37"/>
      <c r="AY47" s="99">
        <v>0</v>
      </c>
      <c r="AZ47" s="98">
        <f t="shared" si="104"/>
        <v>0</v>
      </c>
      <c r="BA47" s="6">
        <f t="shared" si="82"/>
        <v>0</v>
      </c>
      <c r="BB47" s="29">
        <f t="shared" si="105"/>
        <v>0</v>
      </c>
      <c r="BC47" s="37"/>
      <c r="BD47" s="99">
        <v>0</v>
      </c>
      <c r="BE47" s="98">
        <f t="shared" si="106"/>
        <v>0</v>
      </c>
      <c r="BF47" s="6">
        <f t="shared" si="83"/>
        <v>0</v>
      </c>
      <c r="BG47" s="29">
        <f t="shared" si="107"/>
        <v>0</v>
      </c>
      <c r="BH47" s="37"/>
      <c r="BI47" s="99">
        <v>0</v>
      </c>
      <c r="BJ47" s="98">
        <f t="shared" si="108"/>
        <v>0</v>
      </c>
      <c r="BK47" s="6">
        <f t="shared" si="84"/>
        <v>0</v>
      </c>
      <c r="BL47" s="29">
        <f t="shared" si="109"/>
        <v>0</v>
      </c>
      <c r="BM47" s="37"/>
      <c r="BN47" s="99">
        <v>0</v>
      </c>
      <c r="BO47" s="98">
        <f t="shared" si="110"/>
        <v>0</v>
      </c>
      <c r="BP47" s="6">
        <f t="shared" si="85"/>
        <v>0</v>
      </c>
      <c r="BQ47" s="29">
        <f t="shared" si="111"/>
        <v>0</v>
      </c>
      <c r="BR47" s="37"/>
      <c r="BS47" s="99">
        <v>0</v>
      </c>
      <c r="BT47" s="98">
        <f t="shared" si="112"/>
        <v>0</v>
      </c>
      <c r="BU47" s="6">
        <f t="shared" si="86"/>
        <v>0</v>
      </c>
      <c r="BV47" s="29">
        <f t="shared" si="113"/>
        <v>0</v>
      </c>
      <c r="BW47" s="37"/>
      <c r="BX47" s="99">
        <v>0</v>
      </c>
      <c r="BY47" s="98">
        <f t="shared" si="42"/>
        <v>0</v>
      </c>
      <c r="BZ47" s="6">
        <f t="shared" si="87"/>
        <v>0</v>
      </c>
      <c r="CA47" s="29">
        <f t="shared" si="44"/>
        <v>0</v>
      </c>
    </row>
    <row r="48" spans="1:79" ht="21" customHeight="1" thickBot="1" x14ac:dyDescent="0.2">
      <c r="A48" s="30"/>
      <c r="B48" s="30" t="s">
        <v>10</v>
      </c>
      <c r="C48" s="30" t="s">
        <v>5</v>
      </c>
      <c r="D48" s="90"/>
      <c r="E48" s="89"/>
      <c r="F48" s="97">
        <v>0</v>
      </c>
      <c r="G48" s="98">
        <f t="shared" si="88"/>
        <v>0</v>
      </c>
      <c r="H48" s="6">
        <f t="shared" si="71"/>
        <v>0</v>
      </c>
      <c r="I48" s="29">
        <f t="shared" si="89"/>
        <v>0</v>
      </c>
      <c r="J48" s="37"/>
      <c r="K48" s="99">
        <v>0</v>
      </c>
      <c r="L48" s="98">
        <f t="shared" si="72"/>
        <v>0</v>
      </c>
      <c r="M48" s="6">
        <f t="shared" si="73"/>
        <v>0</v>
      </c>
      <c r="N48" s="29">
        <f t="shared" si="74"/>
        <v>0</v>
      </c>
      <c r="O48" s="37"/>
      <c r="P48" s="99">
        <v>0</v>
      </c>
      <c r="Q48" s="98">
        <f t="shared" si="90"/>
        <v>0</v>
      </c>
      <c r="R48" s="6">
        <f t="shared" si="75"/>
        <v>0</v>
      </c>
      <c r="S48" s="29">
        <f t="shared" si="91"/>
        <v>0</v>
      </c>
      <c r="T48" s="37"/>
      <c r="U48" s="99">
        <v>0</v>
      </c>
      <c r="V48" s="98">
        <f t="shared" si="92"/>
        <v>0</v>
      </c>
      <c r="W48" s="6">
        <f t="shared" si="76"/>
        <v>0</v>
      </c>
      <c r="X48" s="29">
        <f t="shared" si="93"/>
        <v>0</v>
      </c>
      <c r="Y48" s="37"/>
      <c r="Z48" s="99">
        <v>0</v>
      </c>
      <c r="AA48" s="98">
        <f t="shared" si="94"/>
        <v>0</v>
      </c>
      <c r="AB48" s="6">
        <f t="shared" si="77"/>
        <v>0</v>
      </c>
      <c r="AC48" s="29">
        <f t="shared" si="95"/>
        <v>0</v>
      </c>
      <c r="AD48" s="37"/>
      <c r="AE48" s="99">
        <v>0</v>
      </c>
      <c r="AF48" s="98">
        <f t="shared" si="96"/>
        <v>0</v>
      </c>
      <c r="AG48" s="6">
        <f t="shared" si="78"/>
        <v>0</v>
      </c>
      <c r="AH48" s="29">
        <f t="shared" si="97"/>
        <v>0</v>
      </c>
      <c r="AI48" s="37"/>
      <c r="AJ48" s="99">
        <v>0</v>
      </c>
      <c r="AK48" s="98">
        <f t="shared" si="98"/>
        <v>0</v>
      </c>
      <c r="AL48" s="6">
        <f t="shared" si="79"/>
        <v>0</v>
      </c>
      <c r="AM48" s="29">
        <f t="shared" si="99"/>
        <v>0</v>
      </c>
      <c r="AN48" s="37"/>
      <c r="AO48" s="99">
        <v>0</v>
      </c>
      <c r="AP48" s="98">
        <f t="shared" si="100"/>
        <v>0</v>
      </c>
      <c r="AQ48" s="6">
        <f t="shared" si="80"/>
        <v>0</v>
      </c>
      <c r="AR48" s="29">
        <f t="shared" si="101"/>
        <v>0</v>
      </c>
      <c r="AS48" s="37"/>
      <c r="AT48" s="99">
        <v>0</v>
      </c>
      <c r="AU48" s="98">
        <f t="shared" si="102"/>
        <v>0</v>
      </c>
      <c r="AV48" s="6">
        <f t="shared" si="81"/>
        <v>0</v>
      </c>
      <c r="AW48" s="29">
        <f t="shared" si="103"/>
        <v>0</v>
      </c>
      <c r="AX48" s="37"/>
      <c r="AY48" s="99">
        <v>0</v>
      </c>
      <c r="AZ48" s="98">
        <f t="shared" si="104"/>
        <v>0</v>
      </c>
      <c r="BA48" s="6">
        <f t="shared" si="82"/>
        <v>0</v>
      </c>
      <c r="BB48" s="29">
        <f t="shared" si="105"/>
        <v>0</v>
      </c>
      <c r="BC48" s="37"/>
      <c r="BD48" s="99">
        <v>0</v>
      </c>
      <c r="BE48" s="98">
        <f t="shared" si="106"/>
        <v>0</v>
      </c>
      <c r="BF48" s="6">
        <f t="shared" si="83"/>
        <v>0</v>
      </c>
      <c r="BG48" s="29">
        <f t="shared" si="107"/>
        <v>0</v>
      </c>
      <c r="BH48" s="37"/>
      <c r="BI48" s="99">
        <v>0</v>
      </c>
      <c r="BJ48" s="98">
        <f t="shared" si="108"/>
        <v>0</v>
      </c>
      <c r="BK48" s="6">
        <f t="shared" si="84"/>
        <v>0</v>
      </c>
      <c r="BL48" s="29">
        <f t="shared" si="109"/>
        <v>0</v>
      </c>
      <c r="BM48" s="37"/>
      <c r="BN48" s="99">
        <v>0</v>
      </c>
      <c r="BO48" s="98">
        <f t="shared" si="110"/>
        <v>0</v>
      </c>
      <c r="BP48" s="6">
        <f t="shared" si="85"/>
        <v>0</v>
      </c>
      <c r="BQ48" s="29">
        <f t="shared" si="111"/>
        <v>0</v>
      </c>
      <c r="BR48" s="37"/>
      <c r="BS48" s="99">
        <v>0</v>
      </c>
      <c r="BT48" s="98">
        <f t="shared" si="112"/>
        <v>0</v>
      </c>
      <c r="BU48" s="6">
        <f t="shared" si="86"/>
        <v>0</v>
      </c>
      <c r="BV48" s="29">
        <f t="shared" si="113"/>
        <v>0</v>
      </c>
      <c r="BW48" s="37"/>
      <c r="BX48" s="99">
        <v>0</v>
      </c>
      <c r="BY48" s="98">
        <f t="shared" si="42"/>
        <v>0</v>
      </c>
      <c r="BZ48" s="6">
        <f t="shared" si="87"/>
        <v>0</v>
      </c>
      <c r="CA48" s="29">
        <f t="shared" si="44"/>
        <v>0</v>
      </c>
    </row>
    <row r="49" spans="1:79" ht="21" customHeight="1" thickBot="1" x14ac:dyDescent="0.2">
      <c r="A49" s="30"/>
      <c r="B49" s="30" t="s">
        <v>10</v>
      </c>
      <c r="C49" s="30" t="s">
        <v>5</v>
      </c>
      <c r="D49" s="90"/>
      <c r="E49" s="89"/>
      <c r="F49" s="97">
        <v>0</v>
      </c>
      <c r="G49" s="98">
        <f t="shared" si="88"/>
        <v>0</v>
      </c>
      <c r="H49" s="6">
        <f t="shared" si="71"/>
        <v>0</v>
      </c>
      <c r="I49" s="29">
        <f t="shared" si="89"/>
        <v>0</v>
      </c>
      <c r="J49" s="37"/>
      <c r="K49" s="99">
        <v>0</v>
      </c>
      <c r="L49" s="98">
        <f t="shared" si="72"/>
        <v>0</v>
      </c>
      <c r="M49" s="6">
        <f t="shared" si="73"/>
        <v>0</v>
      </c>
      <c r="N49" s="29">
        <f t="shared" si="74"/>
        <v>0</v>
      </c>
      <c r="O49" s="37"/>
      <c r="P49" s="99">
        <v>0</v>
      </c>
      <c r="Q49" s="98">
        <f t="shared" si="90"/>
        <v>0</v>
      </c>
      <c r="R49" s="6">
        <f t="shared" si="75"/>
        <v>0</v>
      </c>
      <c r="S49" s="29">
        <f t="shared" si="91"/>
        <v>0</v>
      </c>
      <c r="T49" s="37"/>
      <c r="U49" s="99">
        <v>0</v>
      </c>
      <c r="V49" s="98">
        <f t="shared" si="92"/>
        <v>0</v>
      </c>
      <c r="W49" s="6">
        <f t="shared" si="76"/>
        <v>0</v>
      </c>
      <c r="X49" s="29">
        <f t="shared" si="93"/>
        <v>0</v>
      </c>
      <c r="Y49" s="37"/>
      <c r="Z49" s="99">
        <v>0</v>
      </c>
      <c r="AA49" s="98">
        <f t="shared" si="94"/>
        <v>0</v>
      </c>
      <c r="AB49" s="6">
        <f t="shared" si="77"/>
        <v>0</v>
      </c>
      <c r="AC49" s="29">
        <f t="shared" si="95"/>
        <v>0</v>
      </c>
      <c r="AD49" s="37"/>
      <c r="AE49" s="99">
        <v>0</v>
      </c>
      <c r="AF49" s="98">
        <f t="shared" si="96"/>
        <v>0</v>
      </c>
      <c r="AG49" s="6">
        <f t="shared" si="78"/>
        <v>0</v>
      </c>
      <c r="AH49" s="29">
        <f t="shared" si="97"/>
        <v>0</v>
      </c>
      <c r="AI49" s="37"/>
      <c r="AJ49" s="99">
        <v>0</v>
      </c>
      <c r="AK49" s="98">
        <f t="shared" si="98"/>
        <v>0</v>
      </c>
      <c r="AL49" s="6">
        <f t="shared" si="79"/>
        <v>0</v>
      </c>
      <c r="AM49" s="29">
        <f t="shared" si="99"/>
        <v>0</v>
      </c>
      <c r="AN49" s="37"/>
      <c r="AO49" s="99">
        <v>0</v>
      </c>
      <c r="AP49" s="98">
        <f t="shared" si="100"/>
        <v>0</v>
      </c>
      <c r="AQ49" s="6">
        <f t="shared" si="80"/>
        <v>0</v>
      </c>
      <c r="AR49" s="29">
        <f t="shared" si="101"/>
        <v>0</v>
      </c>
      <c r="AS49" s="37"/>
      <c r="AT49" s="99">
        <v>0</v>
      </c>
      <c r="AU49" s="98">
        <f t="shared" si="102"/>
        <v>0</v>
      </c>
      <c r="AV49" s="6">
        <f t="shared" si="81"/>
        <v>0</v>
      </c>
      <c r="AW49" s="29">
        <f t="shared" si="103"/>
        <v>0</v>
      </c>
      <c r="AX49" s="37"/>
      <c r="AY49" s="99">
        <v>0</v>
      </c>
      <c r="AZ49" s="98">
        <f t="shared" si="104"/>
        <v>0</v>
      </c>
      <c r="BA49" s="6">
        <f t="shared" si="82"/>
        <v>0</v>
      </c>
      <c r="BB49" s="29">
        <f t="shared" si="105"/>
        <v>0</v>
      </c>
      <c r="BC49" s="37"/>
      <c r="BD49" s="99">
        <v>0</v>
      </c>
      <c r="BE49" s="98">
        <f t="shared" si="106"/>
        <v>0</v>
      </c>
      <c r="BF49" s="6">
        <f t="shared" si="83"/>
        <v>0</v>
      </c>
      <c r="BG49" s="29">
        <f t="shared" si="107"/>
        <v>0</v>
      </c>
      <c r="BH49" s="37"/>
      <c r="BI49" s="99">
        <v>0</v>
      </c>
      <c r="BJ49" s="98">
        <f t="shared" si="108"/>
        <v>0</v>
      </c>
      <c r="BK49" s="6">
        <f t="shared" si="84"/>
        <v>0</v>
      </c>
      <c r="BL49" s="29">
        <f t="shared" si="109"/>
        <v>0</v>
      </c>
      <c r="BM49" s="37"/>
      <c r="BN49" s="99">
        <v>0</v>
      </c>
      <c r="BO49" s="98">
        <f t="shared" si="110"/>
        <v>0</v>
      </c>
      <c r="BP49" s="6">
        <f t="shared" si="85"/>
        <v>0</v>
      </c>
      <c r="BQ49" s="29">
        <f t="shared" si="111"/>
        <v>0</v>
      </c>
      <c r="BR49" s="37"/>
      <c r="BS49" s="99">
        <v>0</v>
      </c>
      <c r="BT49" s="98">
        <f t="shared" si="112"/>
        <v>0</v>
      </c>
      <c r="BU49" s="6">
        <f t="shared" si="86"/>
        <v>0</v>
      </c>
      <c r="BV49" s="29">
        <f t="shared" si="113"/>
        <v>0</v>
      </c>
      <c r="BW49" s="37"/>
      <c r="BX49" s="99">
        <v>0</v>
      </c>
      <c r="BY49" s="98">
        <f t="shared" si="42"/>
        <v>0</v>
      </c>
      <c r="BZ49" s="6">
        <f t="shared" si="87"/>
        <v>0</v>
      </c>
      <c r="CA49" s="29">
        <f t="shared" si="44"/>
        <v>0</v>
      </c>
    </row>
    <row r="50" spans="1:79" ht="21" customHeight="1" thickBot="1" x14ac:dyDescent="0.2">
      <c r="A50" s="30"/>
      <c r="B50" s="30" t="s">
        <v>10</v>
      </c>
      <c r="C50" s="30" t="s">
        <v>5</v>
      </c>
      <c r="D50" s="90"/>
      <c r="E50" s="89"/>
      <c r="F50" s="97">
        <v>0</v>
      </c>
      <c r="G50" s="98">
        <f t="shared" si="88"/>
        <v>0</v>
      </c>
      <c r="H50" s="6">
        <f t="shared" si="71"/>
        <v>0</v>
      </c>
      <c r="I50" s="29">
        <f t="shared" si="89"/>
        <v>0</v>
      </c>
      <c r="J50" s="37"/>
      <c r="K50" s="99">
        <v>0</v>
      </c>
      <c r="L50" s="98">
        <f t="shared" si="72"/>
        <v>0</v>
      </c>
      <c r="M50" s="6">
        <f t="shared" si="73"/>
        <v>0</v>
      </c>
      <c r="N50" s="29">
        <f t="shared" si="74"/>
        <v>0</v>
      </c>
      <c r="O50" s="37"/>
      <c r="P50" s="99">
        <v>0</v>
      </c>
      <c r="Q50" s="98">
        <f t="shared" si="90"/>
        <v>0</v>
      </c>
      <c r="R50" s="6">
        <f t="shared" si="75"/>
        <v>0</v>
      </c>
      <c r="S50" s="29">
        <f t="shared" si="91"/>
        <v>0</v>
      </c>
      <c r="T50" s="37"/>
      <c r="U50" s="99">
        <v>0</v>
      </c>
      <c r="V50" s="98">
        <f t="shared" si="92"/>
        <v>0</v>
      </c>
      <c r="W50" s="6">
        <f t="shared" si="76"/>
        <v>0</v>
      </c>
      <c r="X50" s="29">
        <f t="shared" si="93"/>
        <v>0</v>
      </c>
      <c r="Y50" s="37"/>
      <c r="Z50" s="99">
        <v>0</v>
      </c>
      <c r="AA50" s="98">
        <f t="shared" si="94"/>
        <v>0</v>
      </c>
      <c r="AB50" s="6">
        <f t="shared" si="77"/>
        <v>0</v>
      </c>
      <c r="AC50" s="29">
        <f t="shared" si="95"/>
        <v>0</v>
      </c>
      <c r="AD50" s="37"/>
      <c r="AE50" s="99">
        <v>0</v>
      </c>
      <c r="AF50" s="98">
        <f t="shared" si="96"/>
        <v>0</v>
      </c>
      <c r="AG50" s="6">
        <f t="shared" si="78"/>
        <v>0</v>
      </c>
      <c r="AH50" s="29">
        <f t="shared" si="97"/>
        <v>0</v>
      </c>
      <c r="AI50" s="37"/>
      <c r="AJ50" s="99">
        <v>0</v>
      </c>
      <c r="AK50" s="98">
        <f t="shared" si="98"/>
        <v>0</v>
      </c>
      <c r="AL50" s="6">
        <f t="shared" si="79"/>
        <v>0</v>
      </c>
      <c r="AM50" s="29">
        <f t="shared" si="99"/>
        <v>0</v>
      </c>
      <c r="AN50" s="37"/>
      <c r="AO50" s="99">
        <v>0</v>
      </c>
      <c r="AP50" s="98">
        <f t="shared" si="100"/>
        <v>0</v>
      </c>
      <c r="AQ50" s="6">
        <f t="shared" si="80"/>
        <v>0</v>
      </c>
      <c r="AR50" s="29">
        <f t="shared" si="101"/>
        <v>0</v>
      </c>
      <c r="AS50" s="37"/>
      <c r="AT50" s="99">
        <v>0</v>
      </c>
      <c r="AU50" s="98">
        <f t="shared" si="102"/>
        <v>0</v>
      </c>
      <c r="AV50" s="6">
        <f t="shared" si="81"/>
        <v>0</v>
      </c>
      <c r="AW50" s="29">
        <f t="shared" si="103"/>
        <v>0</v>
      </c>
      <c r="AX50" s="37"/>
      <c r="AY50" s="99">
        <v>0</v>
      </c>
      <c r="AZ50" s="98">
        <f t="shared" si="104"/>
        <v>0</v>
      </c>
      <c r="BA50" s="6">
        <f t="shared" si="82"/>
        <v>0</v>
      </c>
      <c r="BB50" s="29">
        <f t="shared" si="105"/>
        <v>0</v>
      </c>
      <c r="BC50" s="37"/>
      <c r="BD50" s="99">
        <v>0</v>
      </c>
      <c r="BE50" s="98">
        <f t="shared" si="106"/>
        <v>0</v>
      </c>
      <c r="BF50" s="6">
        <f t="shared" si="83"/>
        <v>0</v>
      </c>
      <c r="BG50" s="29">
        <f t="shared" si="107"/>
        <v>0</v>
      </c>
      <c r="BH50" s="37"/>
      <c r="BI50" s="99">
        <v>0</v>
      </c>
      <c r="BJ50" s="98">
        <f t="shared" si="108"/>
        <v>0</v>
      </c>
      <c r="BK50" s="6">
        <f t="shared" si="84"/>
        <v>0</v>
      </c>
      <c r="BL50" s="29">
        <f t="shared" si="109"/>
        <v>0</v>
      </c>
      <c r="BM50" s="37"/>
      <c r="BN50" s="99">
        <v>0</v>
      </c>
      <c r="BO50" s="98">
        <f t="shared" si="110"/>
        <v>0</v>
      </c>
      <c r="BP50" s="6">
        <f t="shared" si="85"/>
        <v>0</v>
      </c>
      <c r="BQ50" s="29">
        <f t="shared" si="111"/>
        <v>0</v>
      </c>
      <c r="BR50" s="37"/>
      <c r="BS50" s="99">
        <v>0</v>
      </c>
      <c r="BT50" s="98">
        <f t="shared" si="112"/>
        <v>0</v>
      </c>
      <c r="BU50" s="6">
        <f t="shared" si="86"/>
        <v>0</v>
      </c>
      <c r="BV50" s="29">
        <f t="shared" si="113"/>
        <v>0</v>
      </c>
      <c r="BW50" s="37"/>
      <c r="BX50" s="99">
        <v>0</v>
      </c>
      <c r="BY50" s="98">
        <f t="shared" si="42"/>
        <v>0</v>
      </c>
      <c r="BZ50" s="6">
        <f t="shared" si="87"/>
        <v>0</v>
      </c>
      <c r="CA50" s="29">
        <f t="shared" si="44"/>
        <v>0</v>
      </c>
    </row>
    <row r="51" spans="1:79" ht="21" customHeight="1" thickBot="1" x14ac:dyDescent="0.2">
      <c r="A51" s="30"/>
      <c r="B51" s="30" t="s">
        <v>10</v>
      </c>
      <c r="C51" s="30" t="s">
        <v>5</v>
      </c>
      <c r="D51" s="90"/>
      <c r="E51" s="89"/>
      <c r="F51" s="97">
        <v>0</v>
      </c>
      <c r="G51" s="98">
        <f t="shared" si="88"/>
        <v>0</v>
      </c>
      <c r="H51" s="6">
        <f t="shared" si="71"/>
        <v>0</v>
      </c>
      <c r="I51" s="29">
        <f t="shared" si="89"/>
        <v>0</v>
      </c>
      <c r="J51" s="37"/>
      <c r="K51" s="99">
        <v>0</v>
      </c>
      <c r="L51" s="98">
        <f t="shared" si="72"/>
        <v>0</v>
      </c>
      <c r="M51" s="6">
        <f t="shared" si="73"/>
        <v>0</v>
      </c>
      <c r="N51" s="29">
        <f t="shared" si="74"/>
        <v>0</v>
      </c>
      <c r="O51" s="37"/>
      <c r="P51" s="99">
        <v>0</v>
      </c>
      <c r="Q51" s="98">
        <f t="shared" si="90"/>
        <v>0</v>
      </c>
      <c r="R51" s="6">
        <f t="shared" si="75"/>
        <v>0</v>
      </c>
      <c r="S51" s="29">
        <f t="shared" si="91"/>
        <v>0</v>
      </c>
      <c r="T51" s="37"/>
      <c r="U51" s="99">
        <v>0</v>
      </c>
      <c r="V51" s="98">
        <f t="shared" si="92"/>
        <v>0</v>
      </c>
      <c r="W51" s="6">
        <f t="shared" si="76"/>
        <v>0</v>
      </c>
      <c r="X51" s="29">
        <f t="shared" si="93"/>
        <v>0</v>
      </c>
      <c r="Y51" s="37"/>
      <c r="Z51" s="99">
        <v>0</v>
      </c>
      <c r="AA51" s="98">
        <f t="shared" si="94"/>
        <v>0</v>
      </c>
      <c r="AB51" s="6">
        <f t="shared" si="77"/>
        <v>0</v>
      </c>
      <c r="AC51" s="29">
        <f t="shared" si="95"/>
        <v>0</v>
      </c>
      <c r="AD51" s="37"/>
      <c r="AE51" s="99">
        <v>0</v>
      </c>
      <c r="AF51" s="98">
        <f t="shared" si="96"/>
        <v>0</v>
      </c>
      <c r="AG51" s="6">
        <f t="shared" si="78"/>
        <v>0</v>
      </c>
      <c r="AH51" s="29">
        <f t="shared" si="97"/>
        <v>0</v>
      </c>
      <c r="AI51" s="37"/>
      <c r="AJ51" s="99">
        <v>0</v>
      </c>
      <c r="AK51" s="98">
        <f t="shared" si="98"/>
        <v>0</v>
      </c>
      <c r="AL51" s="6">
        <f t="shared" si="79"/>
        <v>0</v>
      </c>
      <c r="AM51" s="29">
        <f t="shared" si="99"/>
        <v>0</v>
      </c>
      <c r="AN51" s="37"/>
      <c r="AO51" s="99">
        <v>0</v>
      </c>
      <c r="AP51" s="98">
        <f t="shared" si="100"/>
        <v>0</v>
      </c>
      <c r="AQ51" s="6">
        <f t="shared" si="80"/>
        <v>0</v>
      </c>
      <c r="AR51" s="29">
        <f t="shared" si="101"/>
        <v>0</v>
      </c>
      <c r="AS51" s="37"/>
      <c r="AT51" s="99">
        <v>0</v>
      </c>
      <c r="AU51" s="98">
        <f t="shared" si="102"/>
        <v>0</v>
      </c>
      <c r="AV51" s="6">
        <f t="shared" si="81"/>
        <v>0</v>
      </c>
      <c r="AW51" s="29">
        <f t="shared" si="103"/>
        <v>0</v>
      </c>
      <c r="AX51" s="37"/>
      <c r="AY51" s="99">
        <v>0</v>
      </c>
      <c r="AZ51" s="98">
        <f t="shared" si="104"/>
        <v>0</v>
      </c>
      <c r="BA51" s="6">
        <f t="shared" si="82"/>
        <v>0</v>
      </c>
      <c r="BB51" s="29">
        <f t="shared" si="105"/>
        <v>0</v>
      </c>
      <c r="BC51" s="37"/>
      <c r="BD51" s="99">
        <v>0</v>
      </c>
      <c r="BE51" s="98">
        <f t="shared" si="106"/>
        <v>0</v>
      </c>
      <c r="BF51" s="6">
        <f t="shared" si="83"/>
        <v>0</v>
      </c>
      <c r="BG51" s="29">
        <f t="shared" si="107"/>
        <v>0</v>
      </c>
      <c r="BH51" s="37"/>
      <c r="BI51" s="99">
        <v>0</v>
      </c>
      <c r="BJ51" s="98">
        <f t="shared" si="108"/>
        <v>0</v>
      </c>
      <c r="BK51" s="6">
        <f t="shared" si="84"/>
        <v>0</v>
      </c>
      <c r="BL51" s="29">
        <f t="shared" si="109"/>
        <v>0</v>
      </c>
      <c r="BM51" s="37"/>
      <c r="BN51" s="99">
        <v>0</v>
      </c>
      <c r="BO51" s="98">
        <f t="shared" si="110"/>
        <v>0</v>
      </c>
      <c r="BP51" s="6">
        <f t="shared" si="85"/>
        <v>0</v>
      </c>
      <c r="BQ51" s="29">
        <f t="shared" si="111"/>
        <v>0</v>
      </c>
      <c r="BR51" s="37"/>
      <c r="BS51" s="99">
        <v>0</v>
      </c>
      <c r="BT51" s="98">
        <f t="shared" si="112"/>
        <v>0</v>
      </c>
      <c r="BU51" s="6">
        <f t="shared" si="86"/>
        <v>0</v>
      </c>
      <c r="BV51" s="29">
        <f t="shared" si="113"/>
        <v>0</v>
      </c>
      <c r="BW51" s="37"/>
      <c r="BX51" s="99">
        <v>0</v>
      </c>
      <c r="BY51" s="98">
        <f t="shared" si="42"/>
        <v>0</v>
      </c>
      <c r="BZ51" s="6">
        <f t="shared" si="87"/>
        <v>0</v>
      </c>
      <c r="CA51" s="29">
        <f t="shared" si="44"/>
        <v>0</v>
      </c>
    </row>
    <row r="52" spans="1:79" ht="21" customHeight="1" thickBot="1" x14ac:dyDescent="0.2">
      <c r="A52" s="30"/>
      <c r="B52" s="30" t="s">
        <v>10</v>
      </c>
      <c r="C52" s="30" t="s">
        <v>5</v>
      </c>
      <c r="D52" s="90"/>
      <c r="E52" s="89"/>
      <c r="F52" s="97">
        <v>0</v>
      </c>
      <c r="G52" s="98">
        <f t="shared" ref="G52:G58" si="114">F52</f>
        <v>0</v>
      </c>
      <c r="H52" s="6">
        <f t="shared" si="71"/>
        <v>0</v>
      </c>
      <c r="I52" s="29">
        <f t="shared" ref="I52:I58" si="115">H52</f>
        <v>0</v>
      </c>
      <c r="J52" s="37"/>
      <c r="K52" s="99">
        <v>0</v>
      </c>
      <c r="L52" s="98">
        <f t="shared" si="72"/>
        <v>0</v>
      </c>
      <c r="M52" s="6">
        <f t="shared" si="73"/>
        <v>0</v>
      </c>
      <c r="N52" s="29">
        <f t="shared" si="74"/>
        <v>0</v>
      </c>
      <c r="O52" s="37"/>
      <c r="P52" s="99">
        <v>0</v>
      </c>
      <c r="Q52" s="98">
        <f t="shared" ref="Q52:Q58" si="116">SUM(L52,P52)</f>
        <v>0</v>
      </c>
      <c r="R52" s="6">
        <f t="shared" si="75"/>
        <v>0</v>
      </c>
      <c r="S52" s="29">
        <f t="shared" ref="S52:S58" si="117">R52+N52</f>
        <v>0</v>
      </c>
      <c r="T52" s="37"/>
      <c r="U52" s="99">
        <v>0</v>
      </c>
      <c r="V52" s="98">
        <f t="shared" ref="V52:V58" si="118">SUM(Q52,U52)</f>
        <v>0</v>
      </c>
      <c r="W52" s="6">
        <f t="shared" si="76"/>
        <v>0</v>
      </c>
      <c r="X52" s="29">
        <f t="shared" ref="X52:X58" si="119">W52+S52</f>
        <v>0</v>
      </c>
      <c r="Y52" s="37"/>
      <c r="Z52" s="99">
        <v>0</v>
      </c>
      <c r="AA52" s="98">
        <f t="shared" ref="AA52:AA58" si="120">SUM(V52,Z52)</f>
        <v>0</v>
      </c>
      <c r="AB52" s="6">
        <f t="shared" si="77"/>
        <v>0</v>
      </c>
      <c r="AC52" s="29">
        <f t="shared" ref="AC52:AC58" si="121">AB52+X52</f>
        <v>0</v>
      </c>
      <c r="AD52" s="37"/>
      <c r="AE52" s="99">
        <v>0</v>
      </c>
      <c r="AF52" s="98">
        <f t="shared" ref="AF52:AF58" si="122">SUM(AA52,AE52)</f>
        <v>0</v>
      </c>
      <c r="AG52" s="6">
        <f t="shared" si="78"/>
        <v>0</v>
      </c>
      <c r="AH52" s="29">
        <f t="shared" ref="AH52:AH58" si="123">AG52+AC52</f>
        <v>0</v>
      </c>
      <c r="AI52" s="37"/>
      <c r="AJ52" s="99">
        <v>0</v>
      </c>
      <c r="AK52" s="98">
        <f t="shared" ref="AK52:AK58" si="124">SUM(AF52,AJ52)</f>
        <v>0</v>
      </c>
      <c r="AL52" s="6">
        <f t="shared" si="79"/>
        <v>0</v>
      </c>
      <c r="AM52" s="29">
        <f t="shared" ref="AM52:AM58" si="125">AL52+AH52</f>
        <v>0</v>
      </c>
      <c r="AN52" s="37"/>
      <c r="AO52" s="99">
        <v>0</v>
      </c>
      <c r="AP52" s="98">
        <f t="shared" ref="AP52:AP58" si="126">SUM(AK52,AO52)</f>
        <v>0</v>
      </c>
      <c r="AQ52" s="6">
        <f t="shared" si="80"/>
        <v>0</v>
      </c>
      <c r="AR52" s="29">
        <f t="shared" ref="AR52:AR58" si="127">AQ52+AM52</f>
        <v>0</v>
      </c>
      <c r="AS52" s="37"/>
      <c r="AT52" s="99">
        <v>0</v>
      </c>
      <c r="AU52" s="98">
        <f t="shared" ref="AU52:AU58" si="128">SUM(AP52,AT52)</f>
        <v>0</v>
      </c>
      <c r="AV52" s="6">
        <f t="shared" si="81"/>
        <v>0</v>
      </c>
      <c r="AW52" s="29">
        <f t="shared" ref="AW52:AW58" si="129">AV52+AR52</f>
        <v>0</v>
      </c>
      <c r="AX52" s="37"/>
      <c r="AY52" s="99">
        <v>0</v>
      </c>
      <c r="AZ52" s="98">
        <f t="shared" ref="AZ52:AZ58" si="130">SUM(AU52,AY52)</f>
        <v>0</v>
      </c>
      <c r="BA52" s="6">
        <f t="shared" si="82"/>
        <v>0</v>
      </c>
      <c r="BB52" s="29">
        <f t="shared" ref="BB52:BB58" si="131">BA52+AW52</f>
        <v>0</v>
      </c>
      <c r="BC52" s="37"/>
      <c r="BD52" s="99">
        <v>0</v>
      </c>
      <c r="BE52" s="98">
        <f t="shared" ref="BE52:BE58" si="132">SUM(AZ52,BD52)</f>
        <v>0</v>
      </c>
      <c r="BF52" s="6">
        <f t="shared" si="83"/>
        <v>0</v>
      </c>
      <c r="BG52" s="29">
        <f t="shared" ref="BG52:BG58" si="133">BF52+BB52</f>
        <v>0</v>
      </c>
      <c r="BH52" s="37"/>
      <c r="BI52" s="99">
        <v>0</v>
      </c>
      <c r="BJ52" s="98">
        <f t="shared" ref="BJ52:BJ58" si="134">SUM(BE52,BI52)</f>
        <v>0</v>
      </c>
      <c r="BK52" s="6">
        <f t="shared" si="84"/>
        <v>0</v>
      </c>
      <c r="BL52" s="29">
        <f t="shared" ref="BL52:BL58" si="135">BK52+BG52</f>
        <v>0</v>
      </c>
      <c r="BM52" s="37"/>
      <c r="BN52" s="99">
        <v>0</v>
      </c>
      <c r="BO52" s="98">
        <f t="shared" ref="BO52:BO58" si="136">SUM(BJ52,BN52)</f>
        <v>0</v>
      </c>
      <c r="BP52" s="6">
        <f t="shared" si="85"/>
        <v>0</v>
      </c>
      <c r="BQ52" s="29">
        <f t="shared" ref="BQ52:BQ58" si="137">BP52+BL52</f>
        <v>0</v>
      </c>
      <c r="BR52" s="37"/>
      <c r="BS52" s="99">
        <v>0</v>
      </c>
      <c r="BT52" s="98">
        <f t="shared" ref="BT52:BT58" si="138">SUM(BO52,BS52)</f>
        <v>0</v>
      </c>
      <c r="BU52" s="6">
        <f t="shared" si="86"/>
        <v>0</v>
      </c>
      <c r="BV52" s="29">
        <f t="shared" ref="BV52:BV58" si="139">BU52+BQ52</f>
        <v>0</v>
      </c>
      <c r="BW52" s="37"/>
      <c r="BX52" s="99">
        <v>0</v>
      </c>
      <c r="BY52" s="98">
        <f t="shared" si="42"/>
        <v>0</v>
      </c>
      <c r="BZ52" s="6">
        <f t="shared" si="87"/>
        <v>0</v>
      </c>
      <c r="CA52" s="29">
        <f t="shared" si="44"/>
        <v>0</v>
      </c>
    </row>
    <row r="53" spans="1:79" ht="21" customHeight="1" thickBot="1" x14ac:dyDescent="0.2">
      <c r="A53" s="30"/>
      <c r="B53" s="30" t="s">
        <v>10</v>
      </c>
      <c r="C53" s="30" t="s">
        <v>5</v>
      </c>
      <c r="D53" s="90"/>
      <c r="E53" s="89"/>
      <c r="F53" s="97">
        <v>0</v>
      </c>
      <c r="G53" s="98">
        <f t="shared" si="114"/>
        <v>0</v>
      </c>
      <c r="H53" s="6">
        <f t="shared" si="71"/>
        <v>0</v>
      </c>
      <c r="I53" s="29">
        <f t="shared" si="115"/>
        <v>0</v>
      </c>
      <c r="J53" s="37"/>
      <c r="K53" s="99">
        <v>0</v>
      </c>
      <c r="L53" s="98">
        <f t="shared" si="72"/>
        <v>0</v>
      </c>
      <c r="M53" s="6">
        <f t="shared" si="73"/>
        <v>0</v>
      </c>
      <c r="N53" s="29">
        <f t="shared" si="74"/>
        <v>0</v>
      </c>
      <c r="O53" s="37"/>
      <c r="P53" s="99">
        <v>0</v>
      </c>
      <c r="Q53" s="98">
        <f t="shared" si="116"/>
        <v>0</v>
      </c>
      <c r="R53" s="6">
        <f t="shared" si="75"/>
        <v>0</v>
      </c>
      <c r="S53" s="29">
        <f t="shared" si="117"/>
        <v>0</v>
      </c>
      <c r="T53" s="37"/>
      <c r="U53" s="99">
        <v>0</v>
      </c>
      <c r="V53" s="98">
        <f t="shared" si="118"/>
        <v>0</v>
      </c>
      <c r="W53" s="6">
        <f t="shared" si="76"/>
        <v>0</v>
      </c>
      <c r="X53" s="29">
        <f t="shared" si="119"/>
        <v>0</v>
      </c>
      <c r="Y53" s="37"/>
      <c r="Z53" s="99">
        <v>0</v>
      </c>
      <c r="AA53" s="98">
        <f t="shared" si="120"/>
        <v>0</v>
      </c>
      <c r="AB53" s="6">
        <f t="shared" si="77"/>
        <v>0</v>
      </c>
      <c r="AC53" s="29">
        <f t="shared" si="121"/>
        <v>0</v>
      </c>
      <c r="AD53" s="37"/>
      <c r="AE53" s="99">
        <v>0</v>
      </c>
      <c r="AF53" s="98">
        <f t="shared" si="122"/>
        <v>0</v>
      </c>
      <c r="AG53" s="6">
        <f t="shared" si="78"/>
        <v>0</v>
      </c>
      <c r="AH53" s="29">
        <f t="shared" si="123"/>
        <v>0</v>
      </c>
      <c r="AI53" s="37"/>
      <c r="AJ53" s="99">
        <v>0</v>
      </c>
      <c r="AK53" s="98">
        <f t="shared" si="124"/>
        <v>0</v>
      </c>
      <c r="AL53" s="6">
        <f t="shared" si="79"/>
        <v>0</v>
      </c>
      <c r="AM53" s="29">
        <f t="shared" si="125"/>
        <v>0</v>
      </c>
      <c r="AN53" s="37"/>
      <c r="AO53" s="99">
        <v>0</v>
      </c>
      <c r="AP53" s="98">
        <f t="shared" si="126"/>
        <v>0</v>
      </c>
      <c r="AQ53" s="6">
        <f t="shared" si="80"/>
        <v>0</v>
      </c>
      <c r="AR53" s="29">
        <f t="shared" si="127"/>
        <v>0</v>
      </c>
      <c r="AS53" s="37"/>
      <c r="AT53" s="99">
        <v>0</v>
      </c>
      <c r="AU53" s="98">
        <f t="shared" si="128"/>
        <v>0</v>
      </c>
      <c r="AV53" s="6">
        <f t="shared" si="81"/>
        <v>0</v>
      </c>
      <c r="AW53" s="29">
        <f t="shared" si="129"/>
        <v>0</v>
      </c>
      <c r="AX53" s="37"/>
      <c r="AY53" s="99">
        <v>0</v>
      </c>
      <c r="AZ53" s="98">
        <f t="shared" si="130"/>
        <v>0</v>
      </c>
      <c r="BA53" s="6">
        <f t="shared" si="82"/>
        <v>0</v>
      </c>
      <c r="BB53" s="29">
        <f t="shared" si="131"/>
        <v>0</v>
      </c>
      <c r="BC53" s="37"/>
      <c r="BD53" s="99">
        <v>0</v>
      </c>
      <c r="BE53" s="98">
        <f t="shared" si="132"/>
        <v>0</v>
      </c>
      <c r="BF53" s="6">
        <f t="shared" si="83"/>
        <v>0</v>
      </c>
      <c r="BG53" s="29">
        <f t="shared" si="133"/>
        <v>0</v>
      </c>
      <c r="BH53" s="37"/>
      <c r="BI53" s="99">
        <v>0</v>
      </c>
      <c r="BJ53" s="98">
        <f t="shared" si="134"/>
        <v>0</v>
      </c>
      <c r="BK53" s="6">
        <f t="shared" si="84"/>
        <v>0</v>
      </c>
      <c r="BL53" s="29">
        <f t="shared" si="135"/>
        <v>0</v>
      </c>
      <c r="BM53" s="37"/>
      <c r="BN53" s="99">
        <v>0</v>
      </c>
      <c r="BO53" s="98">
        <f t="shared" si="136"/>
        <v>0</v>
      </c>
      <c r="BP53" s="6">
        <f t="shared" si="85"/>
        <v>0</v>
      </c>
      <c r="BQ53" s="29">
        <f t="shared" si="137"/>
        <v>0</v>
      </c>
      <c r="BR53" s="37"/>
      <c r="BS53" s="99">
        <v>0</v>
      </c>
      <c r="BT53" s="98">
        <f t="shared" si="138"/>
        <v>0</v>
      </c>
      <c r="BU53" s="6">
        <f t="shared" si="86"/>
        <v>0</v>
      </c>
      <c r="BV53" s="29">
        <f t="shared" si="139"/>
        <v>0</v>
      </c>
      <c r="BW53" s="37"/>
      <c r="BX53" s="99">
        <v>0</v>
      </c>
      <c r="BY53" s="98">
        <f t="shared" si="42"/>
        <v>0</v>
      </c>
      <c r="BZ53" s="6">
        <f t="shared" si="87"/>
        <v>0</v>
      </c>
      <c r="CA53" s="29">
        <f t="shared" si="44"/>
        <v>0</v>
      </c>
    </row>
    <row r="54" spans="1:79" ht="21" customHeight="1" thickBot="1" x14ac:dyDescent="0.2">
      <c r="A54" s="30"/>
      <c r="B54" s="30" t="s">
        <v>10</v>
      </c>
      <c r="C54" s="30" t="s">
        <v>5</v>
      </c>
      <c r="D54" s="90"/>
      <c r="E54" s="89"/>
      <c r="F54" s="97">
        <v>0</v>
      </c>
      <c r="G54" s="98">
        <f t="shared" si="114"/>
        <v>0</v>
      </c>
      <c r="H54" s="6">
        <f t="shared" si="71"/>
        <v>0</v>
      </c>
      <c r="I54" s="29">
        <f t="shared" si="115"/>
        <v>0</v>
      </c>
      <c r="J54" s="37"/>
      <c r="K54" s="99">
        <v>0</v>
      </c>
      <c r="L54" s="98">
        <f t="shared" si="72"/>
        <v>0</v>
      </c>
      <c r="M54" s="6">
        <f t="shared" si="73"/>
        <v>0</v>
      </c>
      <c r="N54" s="29">
        <f t="shared" si="74"/>
        <v>0</v>
      </c>
      <c r="O54" s="37"/>
      <c r="P54" s="99">
        <v>0</v>
      </c>
      <c r="Q54" s="98">
        <f t="shared" si="116"/>
        <v>0</v>
      </c>
      <c r="R54" s="6">
        <f t="shared" si="75"/>
        <v>0</v>
      </c>
      <c r="S54" s="29">
        <f t="shared" si="117"/>
        <v>0</v>
      </c>
      <c r="T54" s="37"/>
      <c r="U54" s="99">
        <v>0</v>
      </c>
      <c r="V54" s="98">
        <f t="shared" si="118"/>
        <v>0</v>
      </c>
      <c r="W54" s="6">
        <f t="shared" si="76"/>
        <v>0</v>
      </c>
      <c r="X54" s="29">
        <f t="shared" si="119"/>
        <v>0</v>
      </c>
      <c r="Y54" s="37"/>
      <c r="Z54" s="99">
        <v>0</v>
      </c>
      <c r="AA54" s="98">
        <f t="shared" si="120"/>
        <v>0</v>
      </c>
      <c r="AB54" s="6">
        <f t="shared" si="77"/>
        <v>0</v>
      </c>
      <c r="AC54" s="29">
        <f t="shared" si="121"/>
        <v>0</v>
      </c>
      <c r="AD54" s="37"/>
      <c r="AE54" s="99">
        <v>0</v>
      </c>
      <c r="AF54" s="98">
        <f t="shared" si="122"/>
        <v>0</v>
      </c>
      <c r="AG54" s="6">
        <f t="shared" si="78"/>
        <v>0</v>
      </c>
      <c r="AH54" s="29">
        <f t="shared" si="123"/>
        <v>0</v>
      </c>
      <c r="AI54" s="37"/>
      <c r="AJ54" s="99">
        <v>0</v>
      </c>
      <c r="AK54" s="98">
        <f t="shared" si="124"/>
        <v>0</v>
      </c>
      <c r="AL54" s="6">
        <f t="shared" si="79"/>
        <v>0</v>
      </c>
      <c r="AM54" s="29">
        <f t="shared" si="125"/>
        <v>0</v>
      </c>
      <c r="AN54" s="37"/>
      <c r="AO54" s="99">
        <v>0</v>
      </c>
      <c r="AP54" s="98">
        <f t="shared" si="126"/>
        <v>0</v>
      </c>
      <c r="AQ54" s="6">
        <f t="shared" si="80"/>
        <v>0</v>
      </c>
      <c r="AR54" s="29">
        <f t="shared" si="127"/>
        <v>0</v>
      </c>
      <c r="AS54" s="37"/>
      <c r="AT54" s="99">
        <v>0</v>
      </c>
      <c r="AU54" s="98">
        <f t="shared" si="128"/>
        <v>0</v>
      </c>
      <c r="AV54" s="6">
        <f t="shared" si="81"/>
        <v>0</v>
      </c>
      <c r="AW54" s="29">
        <f t="shared" si="129"/>
        <v>0</v>
      </c>
      <c r="AX54" s="37"/>
      <c r="AY54" s="99">
        <v>0</v>
      </c>
      <c r="AZ54" s="98">
        <f t="shared" si="130"/>
        <v>0</v>
      </c>
      <c r="BA54" s="6">
        <f t="shared" si="82"/>
        <v>0</v>
      </c>
      <c r="BB54" s="29">
        <f t="shared" si="131"/>
        <v>0</v>
      </c>
      <c r="BC54" s="37"/>
      <c r="BD54" s="99">
        <v>0</v>
      </c>
      <c r="BE54" s="98">
        <f t="shared" si="132"/>
        <v>0</v>
      </c>
      <c r="BF54" s="6">
        <f t="shared" si="83"/>
        <v>0</v>
      </c>
      <c r="BG54" s="29">
        <f t="shared" si="133"/>
        <v>0</v>
      </c>
      <c r="BH54" s="37"/>
      <c r="BI54" s="99">
        <v>0</v>
      </c>
      <c r="BJ54" s="98">
        <f t="shared" si="134"/>
        <v>0</v>
      </c>
      <c r="BK54" s="6">
        <f t="shared" si="84"/>
        <v>0</v>
      </c>
      <c r="BL54" s="29">
        <f t="shared" si="135"/>
        <v>0</v>
      </c>
      <c r="BM54" s="37"/>
      <c r="BN54" s="99">
        <v>0</v>
      </c>
      <c r="BO54" s="98">
        <f t="shared" si="136"/>
        <v>0</v>
      </c>
      <c r="BP54" s="6">
        <f t="shared" si="85"/>
        <v>0</v>
      </c>
      <c r="BQ54" s="29">
        <f t="shared" si="137"/>
        <v>0</v>
      </c>
      <c r="BR54" s="37"/>
      <c r="BS54" s="99">
        <v>0</v>
      </c>
      <c r="BT54" s="98">
        <f t="shared" si="138"/>
        <v>0</v>
      </c>
      <c r="BU54" s="6">
        <f t="shared" si="86"/>
        <v>0</v>
      </c>
      <c r="BV54" s="29">
        <f t="shared" si="139"/>
        <v>0</v>
      </c>
      <c r="BW54" s="37"/>
      <c r="BX54" s="99">
        <v>0</v>
      </c>
      <c r="BY54" s="98">
        <f t="shared" si="42"/>
        <v>0</v>
      </c>
      <c r="BZ54" s="6">
        <f t="shared" si="87"/>
        <v>0</v>
      </c>
      <c r="CA54" s="29">
        <f t="shared" si="44"/>
        <v>0</v>
      </c>
    </row>
    <row r="55" spans="1:79" ht="21" customHeight="1" thickBot="1" x14ac:dyDescent="0.2">
      <c r="A55" s="30"/>
      <c r="B55" s="30" t="s">
        <v>10</v>
      </c>
      <c r="C55" s="30" t="s">
        <v>5</v>
      </c>
      <c r="D55" s="90"/>
      <c r="E55" s="89"/>
      <c r="F55" s="97">
        <v>0</v>
      </c>
      <c r="G55" s="98">
        <f t="shared" si="114"/>
        <v>0</v>
      </c>
      <c r="H55" s="6">
        <f t="shared" si="71"/>
        <v>0</v>
      </c>
      <c r="I55" s="29">
        <f t="shared" si="115"/>
        <v>0</v>
      </c>
      <c r="J55" s="37"/>
      <c r="K55" s="99">
        <v>0</v>
      </c>
      <c r="L55" s="98">
        <f t="shared" si="72"/>
        <v>0</v>
      </c>
      <c r="M55" s="6">
        <f t="shared" si="73"/>
        <v>0</v>
      </c>
      <c r="N55" s="29">
        <f t="shared" si="74"/>
        <v>0</v>
      </c>
      <c r="O55" s="37"/>
      <c r="P55" s="99">
        <v>0</v>
      </c>
      <c r="Q55" s="98">
        <f t="shared" si="116"/>
        <v>0</v>
      </c>
      <c r="R55" s="6">
        <f t="shared" si="75"/>
        <v>0</v>
      </c>
      <c r="S55" s="29">
        <f t="shared" si="117"/>
        <v>0</v>
      </c>
      <c r="T55" s="37"/>
      <c r="U55" s="99">
        <v>0</v>
      </c>
      <c r="V55" s="98">
        <f t="shared" si="118"/>
        <v>0</v>
      </c>
      <c r="W55" s="6">
        <f t="shared" si="76"/>
        <v>0</v>
      </c>
      <c r="X55" s="29">
        <f t="shared" si="119"/>
        <v>0</v>
      </c>
      <c r="Y55" s="37"/>
      <c r="Z55" s="99">
        <v>0</v>
      </c>
      <c r="AA55" s="98">
        <f t="shared" si="120"/>
        <v>0</v>
      </c>
      <c r="AB55" s="6">
        <f t="shared" si="77"/>
        <v>0</v>
      </c>
      <c r="AC55" s="29">
        <f t="shared" si="121"/>
        <v>0</v>
      </c>
      <c r="AD55" s="37"/>
      <c r="AE55" s="99">
        <v>0</v>
      </c>
      <c r="AF55" s="98">
        <f t="shared" si="122"/>
        <v>0</v>
      </c>
      <c r="AG55" s="6">
        <f t="shared" si="78"/>
        <v>0</v>
      </c>
      <c r="AH55" s="29">
        <f t="shared" si="123"/>
        <v>0</v>
      </c>
      <c r="AI55" s="37"/>
      <c r="AJ55" s="99">
        <v>0</v>
      </c>
      <c r="AK55" s="98">
        <f t="shared" si="124"/>
        <v>0</v>
      </c>
      <c r="AL55" s="6">
        <f t="shared" si="79"/>
        <v>0</v>
      </c>
      <c r="AM55" s="29">
        <f t="shared" si="125"/>
        <v>0</v>
      </c>
      <c r="AN55" s="37"/>
      <c r="AO55" s="99">
        <v>0</v>
      </c>
      <c r="AP55" s="98">
        <f t="shared" si="126"/>
        <v>0</v>
      </c>
      <c r="AQ55" s="6">
        <f t="shared" si="80"/>
        <v>0</v>
      </c>
      <c r="AR55" s="29">
        <f t="shared" si="127"/>
        <v>0</v>
      </c>
      <c r="AS55" s="37"/>
      <c r="AT55" s="99">
        <v>0</v>
      </c>
      <c r="AU55" s="98">
        <f t="shared" si="128"/>
        <v>0</v>
      </c>
      <c r="AV55" s="6">
        <f t="shared" si="81"/>
        <v>0</v>
      </c>
      <c r="AW55" s="29">
        <f t="shared" si="129"/>
        <v>0</v>
      </c>
      <c r="AX55" s="37"/>
      <c r="AY55" s="99">
        <v>0</v>
      </c>
      <c r="AZ55" s="98">
        <f t="shared" si="130"/>
        <v>0</v>
      </c>
      <c r="BA55" s="6">
        <f t="shared" si="82"/>
        <v>0</v>
      </c>
      <c r="BB55" s="29">
        <f t="shared" si="131"/>
        <v>0</v>
      </c>
      <c r="BC55" s="37"/>
      <c r="BD55" s="99">
        <v>0</v>
      </c>
      <c r="BE55" s="98">
        <f t="shared" si="132"/>
        <v>0</v>
      </c>
      <c r="BF55" s="6">
        <f t="shared" si="83"/>
        <v>0</v>
      </c>
      <c r="BG55" s="29">
        <f t="shared" si="133"/>
        <v>0</v>
      </c>
      <c r="BH55" s="37"/>
      <c r="BI55" s="99">
        <v>0</v>
      </c>
      <c r="BJ55" s="98">
        <f t="shared" si="134"/>
        <v>0</v>
      </c>
      <c r="BK55" s="6">
        <f t="shared" si="84"/>
        <v>0</v>
      </c>
      <c r="BL55" s="29">
        <f t="shared" si="135"/>
        <v>0</v>
      </c>
      <c r="BM55" s="37"/>
      <c r="BN55" s="99">
        <v>0</v>
      </c>
      <c r="BO55" s="98">
        <f t="shared" si="136"/>
        <v>0</v>
      </c>
      <c r="BP55" s="6">
        <f t="shared" si="85"/>
        <v>0</v>
      </c>
      <c r="BQ55" s="29">
        <f t="shared" si="137"/>
        <v>0</v>
      </c>
      <c r="BR55" s="37"/>
      <c r="BS55" s="99">
        <v>0</v>
      </c>
      <c r="BT55" s="98">
        <f t="shared" si="138"/>
        <v>0</v>
      </c>
      <c r="BU55" s="6">
        <f t="shared" si="86"/>
        <v>0</v>
      </c>
      <c r="BV55" s="29">
        <f t="shared" si="139"/>
        <v>0</v>
      </c>
      <c r="BW55" s="37"/>
      <c r="BX55" s="99">
        <v>0</v>
      </c>
      <c r="BY55" s="98">
        <f t="shared" si="42"/>
        <v>0</v>
      </c>
      <c r="BZ55" s="6">
        <f t="shared" si="87"/>
        <v>0</v>
      </c>
      <c r="CA55" s="29">
        <f t="shared" si="44"/>
        <v>0</v>
      </c>
    </row>
    <row r="56" spans="1:79" ht="21" customHeight="1" thickBot="1" x14ac:dyDescent="0.2">
      <c r="A56" s="30"/>
      <c r="B56" s="30" t="s">
        <v>10</v>
      </c>
      <c r="C56" s="30" t="s">
        <v>5</v>
      </c>
      <c r="D56" s="90"/>
      <c r="E56" s="89"/>
      <c r="F56" s="97">
        <v>0</v>
      </c>
      <c r="G56" s="98">
        <f t="shared" si="114"/>
        <v>0</v>
      </c>
      <c r="H56" s="6">
        <f t="shared" si="71"/>
        <v>0</v>
      </c>
      <c r="I56" s="29">
        <f t="shared" si="115"/>
        <v>0</v>
      </c>
      <c r="J56" s="37"/>
      <c r="K56" s="99">
        <v>0</v>
      </c>
      <c r="L56" s="98">
        <f t="shared" si="72"/>
        <v>0</v>
      </c>
      <c r="M56" s="6">
        <f t="shared" si="73"/>
        <v>0</v>
      </c>
      <c r="N56" s="29">
        <f t="shared" si="74"/>
        <v>0</v>
      </c>
      <c r="O56" s="37"/>
      <c r="P56" s="99">
        <v>0</v>
      </c>
      <c r="Q56" s="98">
        <f t="shared" si="116"/>
        <v>0</v>
      </c>
      <c r="R56" s="6">
        <f t="shared" si="75"/>
        <v>0</v>
      </c>
      <c r="S56" s="29">
        <f t="shared" si="117"/>
        <v>0</v>
      </c>
      <c r="T56" s="37"/>
      <c r="U56" s="99">
        <v>0</v>
      </c>
      <c r="V56" s="98">
        <f t="shared" si="118"/>
        <v>0</v>
      </c>
      <c r="W56" s="6">
        <f t="shared" si="76"/>
        <v>0</v>
      </c>
      <c r="X56" s="29">
        <f t="shared" si="119"/>
        <v>0</v>
      </c>
      <c r="Y56" s="37"/>
      <c r="Z56" s="99">
        <v>0</v>
      </c>
      <c r="AA56" s="98">
        <f t="shared" si="120"/>
        <v>0</v>
      </c>
      <c r="AB56" s="6">
        <f t="shared" si="77"/>
        <v>0</v>
      </c>
      <c r="AC56" s="29">
        <f t="shared" si="121"/>
        <v>0</v>
      </c>
      <c r="AD56" s="37"/>
      <c r="AE56" s="99">
        <v>0</v>
      </c>
      <c r="AF56" s="98">
        <f t="shared" si="122"/>
        <v>0</v>
      </c>
      <c r="AG56" s="6">
        <f t="shared" si="78"/>
        <v>0</v>
      </c>
      <c r="AH56" s="29">
        <f t="shared" si="123"/>
        <v>0</v>
      </c>
      <c r="AI56" s="37"/>
      <c r="AJ56" s="99">
        <v>0</v>
      </c>
      <c r="AK56" s="98">
        <f t="shared" si="124"/>
        <v>0</v>
      </c>
      <c r="AL56" s="6">
        <f t="shared" si="79"/>
        <v>0</v>
      </c>
      <c r="AM56" s="29">
        <f t="shared" si="125"/>
        <v>0</v>
      </c>
      <c r="AN56" s="37"/>
      <c r="AO56" s="99">
        <v>0</v>
      </c>
      <c r="AP56" s="98">
        <f t="shared" si="126"/>
        <v>0</v>
      </c>
      <c r="AQ56" s="6">
        <f t="shared" si="80"/>
        <v>0</v>
      </c>
      <c r="AR56" s="29">
        <f t="shared" si="127"/>
        <v>0</v>
      </c>
      <c r="AS56" s="37"/>
      <c r="AT56" s="99">
        <v>0</v>
      </c>
      <c r="AU56" s="98">
        <f t="shared" si="128"/>
        <v>0</v>
      </c>
      <c r="AV56" s="6">
        <f t="shared" si="81"/>
        <v>0</v>
      </c>
      <c r="AW56" s="29">
        <f t="shared" si="129"/>
        <v>0</v>
      </c>
      <c r="AX56" s="37"/>
      <c r="AY56" s="99">
        <v>0</v>
      </c>
      <c r="AZ56" s="98">
        <f t="shared" si="130"/>
        <v>0</v>
      </c>
      <c r="BA56" s="6">
        <f t="shared" si="82"/>
        <v>0</v>
      </c>
      <c r="BB56" s="29">
        <f t="shared" si="131"/>
        <v>0</v>
      </c>
      <c r="BC56" s="37"/>
      <c r="BD56" s="99">
        <v>0</v>
      </c>
      <c r="BE56" s="98">
        <f t="shared" si="132"/>
        <v>0</v>
      </c>
      <c r="BF56" s="6">
        <f t="shared" si="83"/>
        <v>0</v>
      </c>
      <c r="BG56" s="29">
        <f t="shared" si="133"/>
        <v>0</v>
      </c>
      <c r="BH56" s="37"/>
      <c r="BI56" s="99">
        <v>0</v>
      </c>
      <c r="BJ56" s="98">
        <f t="shared" si="134"/>
        <v>0</v>
      </c>
      <c r="BK56" s="6">
        <f t="shared" si="84"/>
        <v>0</v>
      </c>
      <c r="BL56" s="29">
        <f t="shared" si="135"/>
        <v>0</v>
      </c>
      <c r="BM56" s="37"/>
      <c r="BN56" s="99">
        <v>0</v>
      </c>
      <c r="BO56" s="98">
        <f t="shared" si="136"/>
        <v>0</v>
      </c>
      <c r="BP56" s="6">
        <f t="shared" si="85"/>
        <v>0</v>
      </c>
      <c r="BQ56" s="29">
        <f t="shared" si="137"/>
        <v>0</v>
      </c>
      <c r="BR56" s="37"/>
      <c r="BS56" s="99">
        <v>0</v>
      </c>
      <c r="BT56" s="98">
        <f t="shared" si="138"/>
        <v>0</v>
      </c>
      <c r="BU56" s="6">
        <f t="shared" si="86"/>
        <v>0</v>
      </c>
      <c r="BV56" s="29">
        <f t="shared" si="139"/>
        <v>0</v>
      </c>
      <c r="BW56" s="37"/>
      <c r="BX56" s="99">
        <v>0</v>
      </c>
      <c r="BY56" s="98">
        <f t="shared" si="42"/>
        <v>0</v>
      </c>
      <c r="BZ56" s="6">
        <f t="shared" si="87"/>
        <v>0</v>
      </c>
      <c r="CA56" s="29">
        <f t="shared" si="44"/>
        <v>0</v>
      </c>
    </row>
    <row r="57" spans="1:79" ht="21" customHeight="1" thickBot="1" x14ac:dyDescent="0.2">
      <c r="A57" s="30"/>
      <c r="B57" s="30" t="s">
        <v>10</v>
      </c>
      <c r="C57" s="30" t="s">
        <v>5</v>
      </c>
      <c r="D57" s="90"/>
      <c r="E57" s="89"/>
      <c r="F57" s="97">
        <v>0</v>
      </c>
      <c r="G57" s="98">
        <f t="shared" si="114"/>
        <v>0</v>
      </c>
      <c r="H57" s="6">
        <f t="shared" si="71"/>
        <v>0</v>
      </c>
      <c r="I57" s="29">
        <f t="shared" si="115"/>
        <v>0</v>
      </c>
      <c r="J57" s="37"/>
      <c r="K57" s="99">
        <v>0</v>
      </c>
      <c r="L57" s="98">
        <f t="shared" si="72"/>
        <v>0</v>
      </c>
      <c r="M57" s="6">
        <f t="shared" si="73"/>
        <v>0</v>
      </c>
      <c r="N57" s="29">
        <f t="shared" si="74"/>
        <v>0</v>
      </c>
      <c r="O57" s="37"/>
      <c r="P57" s="99">
        <v>0</v>
      </c>
      <c r="Q57" s="98">
        <f t="shared" si="116"/>
        <v>0</v>
      </c>
      <c r="R57" s="6">
        <f t="shared" si="75"/>
        <v>0</v>
      </c>
      <c r="S57" s="29">
        <f t="shared" si="117"/>
        <v>0</v>
      </c>
      <c r="T57" s="37"/>
      <c r="U57" s="99">
        <v>0</v>
      </c>
      <c r="V57" s="98">
        <f t="shared" si="118"/>
        <v>0</v>
      </c>
      <c r="W57" s="6">
        <f t="shared" si="76"/>
        <v>0</v>
      </c>
      <c r="X57" s="29">
        <f t="shared" si="119"/>
        <v>0</v>
      </c>
      <c r="Y57" s="37"/>
      <c r="Z57" s="99">
        <v>0</v>
      </c>
      <c r="AA57" s="98">
        <f t="shared" si="120"/>
        <v>0</v>
      </c>
      <c r="AB57" s="6">
        <f t="shared" si="77"/>
        <v>0</v>
      </c>
      <c r="AC57" s="29">
        <f t="shared" si="121"/>
        <v>0</v>
      </c>
      <c r="AD57" s="37"/>
      <c r="AE57" s="99">
        <v>0</v>
      </c>
      <c r="AF57" s="98">
        <f t="shared" si="122"/>
        <v>0</v>
      </c>
      <c r="AG57" s="6">
        <f t="shared" si="78"/>
        <v>0</v>
      </c>
      <c r="AH57" s="29">
        <f t="shared" si="123"/>
        <v>0</v>
      </c>
      <c r="AI57" s="37"/>
      <c r="AJ57" s="99">
        <v>0</v>
      </c>
      <c r="AK57" s="98">
        <f t="shared" si="124"/>
        <v>0</v>
      </c>
      <c r="AL57" s="6">
        <f t="shared" si="79"/>
        <v>0</v>
      </c>
      <c r="AM57" s="29">
        <f t="shared" si="125"/>
        <v>0</v>
      </c>
      <c r="AN57" s="37"/>
      <c r="AO57" s="99">
        <v>0</v>
      </c>
      <c r="AP57" s="98">
        <f t="shared" si="126"/>
        <v>0</v>
      </c>
      <c r="AQ57" s="6">
        <f t="shared" si="80"/>
        <v>0</v>
      </c>
      <c r="AR57" s="29">
        <f t="shared" si="127"/>
        <v>0</v>
      </c>
      <c r="AS57" s="37"/>
      <c r="AT57" s="99">
        <v>0</v>
      </c>
      <c r="AU57" s="98">
        <f t="shared" si="128"/>
        <v>0</v>
      </c>
      <c r="AV57" s="6">
        <f t="shared" si="81"/>
        <v>0</v>
      </c>
      <c r="AW57" s="29">
        <f t="shared" si="129"/>
        <v>0</v>
      </c>
      <c r="AX57" s="37"/>
      <c r="AY57" s="99">
        <v>0</v>
      </c>
      <c r="AZ57" s="98">
        <f t="shared" si="130"/>
        <v>0</v>
      </c>
      <c r="BA57" s="6">
        <f t="shared" si="82"/>
        <v>0</v>
      </c>
      <c r="BB57" s="29">
        <f t="shared" si="131"/>
        <v>0</v>
      </c>
      <c r="BC57" s="37"/>
      <c r="BD57" s="99">
        <v>0</v>
      </c>
      <c r="BE57" s="98">
        <f t="shared" si="132"/>
        <v>0</v>
      </c>
      <c r="BF57" s="6">
        <f t="shared" si="83"/>
        <v>0</v>
      </c>
      <c r="BG57" s="29">
        <f t="shared" si="133"/>
        <v>0</v>
      </c>
      <c r="BH57" s="37"/>
      <c r="BI57" s="99">
        <v>0</v>
      </c>
      <c r="BJ57" s="98">
        <f t="shared" si="134"/>
        <v>0</v>
      </c>
      <c r="BK57" s="6">
        <f t="shared" si="84"/>
        <v>0</v>
      </c>
      <c r="BL57" s="29">
        <f t="shared" si="135"/>
        <v>0</v>
      </c>
      <c r="BM57" s="37"/>
      <c r="BN57" s="99">
        <v>0</v>
      </c>
      <c r="BO57" s="98">
        <f t="shared" si="136"/>
        <v>0</v>
      </c>
      <c r="BP57" s="6">
        <f t="shared" si="85"/>
        <v>0</v>
      </c>
      <c r="BQ57" s="29">
        <f t="shared" si="137"/>
        <v>0</v>
      </c>
      <c r="BR57" s="37"/>
      <c r="BS57" s="99">
        <v>0</v>
      </c>
      <c r="BT57" s="98">
        <f t="shared" si="138"/>
        <v>0</v>
      </c>
      <c r="BU57" s="6">
        <f t="shared" si="86"/>
        <v>0</v>
      </c>
      <c r="BV57" s="29">
        <f t="shared" si="139"/>
        <v>0</v>
      </c>
      <c r="BW57" s="37"/>
      <c r="BX57" s="99">
        <v>0</v>
      </c>
      <c r="BY57" s="98">
        <f t="shared" si="42"/>
        <v>0</v>
      </c>
      <c r="BZ57" s="6">
        <f t="shared" si="87"/>
        <v>0</v>
      </c>
      <c r="CA57" s="29">
        <f t="shared" si="44"/>
        <v>0</v>
      </c>
    </row>
    <row r="58" spans="1:79" ht="21" customHeight="1" thickBot="1" x14ac:dyDescent="0.2">
      <c r="A58" s="30"/>
      <c r="B58" s="30" t="s">
        <v>10</v>
      </c>
      <c r="C58" s="30" t="s">
        <v>5</v>
      </c>
      <c r="D58" s="90"/>
      <c r="E58" s="89"/>
      <c r="F58" s="97">
        <v>0</v>
      </c>
      <c r="G58" s="98">
        <f t="shared" si="114"/>
        <v>0</v>
      </c>
      <c r="H58" s="6">
        <f t="shared" si="71"/>
        <v>0</v>
      </c>
      <c r="I58" s="29">
        <f t="shared" si="115"/>
        <v>0</v>
      </c>
      <c r="J58" s="37"/>
      <c r="K58" s="99">
        <v>0</v>
      </c>
      <c r="L58" s="98">
        <f t="shared" si="72"/>
        <v>0</v>
      </c>
      <c r="M58" s="6">
        <f t="shared" si="73"/>
        <v>0</v>
      </c>
      <c r="N58" s="29">
        <f t="shared" si="74"/>
        <v>0</v>
      </c>
      <c r="O58" s="37"/>
      <c r="P58" s="99">
        <v>0</v>
      </c>
      <c r="Q58" s="98">
        <f t="shared" si="116"/>
        <v>0</v>
      </c>
      <c r="R58" s="6">
        <f t="shared" si="75"/>
        <v>0</v>
      </c>
      <c r="S58" s="29">
        <f t="shared" si="117"/>
        <v>0</v>
      </c>
      <c r="T58" s="37"/>
      <c r="U58" s="99">
        <v>0</v>
      </c>
      <c r="V58" s="98">
        <f t="shared" si="118"/>
        <v>0</v>
      </c>
      <c r="W58" s="6">
        <f t="shared" si="76"/>
        <v>0</v>
      </c>
      <c r="X58" s="29">
        <f t="shared" si="119"/>
        <v>0</v>
      </c>
      <c r="Y58" s="37"/>
      <c r="Z58" s="99">
        <v>0</v>
      </c>
      <c r="AA58" s="98">
        <f t="shared" si="120"/>
        <v>0</v>
      </c>
      <c r="AB58" s="6">
        <f t="shared" si="77"/>
        <v>0</v>
      </c>
      <c r="AC58" s="29">
        <f t="shared" si="121"/>
        <v>0</v>
      </c>
      <c r="AD58" s="37"/>
      <c r="AE58" s="99">
        <v>0</v>
      </c>
      <c r="AF58" s="98">
        <f t="shared" si="122"/>
        <v>0</v>
      </c>
      <c r="AG58" s="6">
        <f t="shared" si="78"/>
        <v>0</v>
      </c>
      <c r="AH58" s="29">
        <f t="shared" si="123"/>
        <v>0</v>
      </c>
      <c r="AI58" s="37"/>
      <c r="AJ58" s="99">
        <v>0</v>
      </c>
      <c r="AK58" s="98">
        <f t="shared" si="124"/>
        <v>0</v>
      </c>
      <c r="AL58" s="6">
        <f t="shared" si="79"/>
        <v>0</v>
      </c>
      <c r="AM58" s="29">
        <f t="shared" si="125"/>
        <v>0</v>
      </c>
      <c r="AN58" s="37"/>
      <c r="AO58" s="99">
        <v>0</v>
      </c>
      <c r="AP58" s="98">
        <f t="shared" si="126"/>
        <v>0</v>
      </c>
      <c r="AQ58" s="6">
        <f t="shared" si="80"/>
        <v>0</v>
      </c>
      <c r="AR58" s="29">
        <f t="shared" si="127"/>
        <v>0</v>
      </c>
      <c r="AS58" s="37"/>
      <c r="AT58" s="99">
        <v>0</v>
      </c>
      <c r="AU58" s="98">
        <f t="shared" si="128"/>
        <v>0</v>
      </c>
      <c r="AV58" s="6">
        <f t="shared" si="81"/>
        <v>0</v>
      </c>
      <c r="AW58" s="29">
        <f t="shared" si="129"/>
        <v>0</v>
      </c>
      <c r="AX58" s="37"/>
      <c r="AY58" s="99">
        <v>0</v>
      </c>
      <c r="AZ58" s="98">
        <f t="shared" si="130"/>
        <v>0</v>
      </c>
      <c r="BA58" s="6">
        <f t="shared" si="82"/>
        <v>0</v>
      </c>
      <c r="BB58" s="29">
        <f t="shared" si="131"/>
        <v>0</v>
      </c>
      <c r="BC58" s="37"/>
      <c r="BD58" s="99">
        <v>0</v>
      </c>
      <c r="BE58" s="98">
        <f t="shared" si="132"/>
        <v>0</v>
      </c>
      <c r="BF58" s="6">
        <f t="shared" si="83"/>
        <v>0</v>
      </c>
      <c r="BG58" s="29">
        <f t="shared" si="133"/>
        <v>0</v>
      </c>
      <c r="BH58" s="37"/>
      <c r="BI58" s="99">
        <v>0</v>
      </c>
      <c r="BJ58" s="98">
        <f t="shared" si="134"/>
        <v>0</v>
      </c>
      <c r="BK58" s="6">
        <f t="shared" si="84"/>
        <v>0</v>
      </c>
      <c r="BL58" s="29">
        <f t="shared" si="135"/>
        <v>0</v>
      </c>
      <c r="BM58" s="37"/>
      <c r="BN58" s="99">
        <v>0</v>
      </c>
      <c r="BO58" s="98">
        <f t="shared" si="136"/>
        <v>0</v>
      </c>
      <c r="BP58" s="6">
        <f t="shared" si="85"/>
        <v>0</v>
      </c>
      <c r="BQ58" s="29">
        <f t="shared" si="137"/>
        <v>0</v>
      </c>
      <c r="BR58" s="37"/>
      <c r="BS58" s="99">
        <v>0</v>
      </c>
      <c r="BT58" s="98">
        <f t="shared" si="138"/>
        <v>0</v>
      </c>
      <c r="BU58" s="6">
        <f t="shared" si="86"/>
        <v>0</v>
      </c>
      <c r="BV58" s="29">
        <f t="shared" si="139"/>
        <v>0</v>
      </c>
      <c r="BW58" s="37"/>
      <c r="BX58" s="99">
        <v>0</v>
      </c>
      <c r="BY58" s="98">
        <f t="shared" si="42"/>
        <v>0</v>
      </c>
      <c r="BZ58" s="6">
        <f t="shared" si="87"/>
        <v>0</v>
      </c>
      <c r="CA58" s="29">
        <f t="shared" si="44"/>
        <v>0</v>
      </c>
    </row>
    <row r="59" spans="1:79" s="28" customFormat="1" ht="11.25" thickBot="1" x14ac:dyDescent="0.2">
      <c r="A59" s="21"/>
      <c r="B59" s="20"/>
      <c r="C59" s="20"/>
      <c r="D59" s="20"/>
      <c r="E59" s="22">
        <f>COUNTIF(E4:E58,"In-Service")</f>
        <v>0</v>
      </c>
      <c r="F59" s="23"/>
      <c r="G59" s="14"/>
      <c r="H59" s="24">
        <f>SUM(H5:H58)</f>
        <v>0</v>
      </c>
      <c r="I59" s="25">
        <f>SUM(I5:I58)</f>
        <v>0</v>
      </c>
      <c r="J59" s="22">
        <f>COUNTIF(J4:J58,"In-Service")</f>
        <v>0</v>
      </c>
      <c r="K59" s="26"/>
      <c r="L59" s="14"/>
      <c r="M59" s="24">
        <f>SUM(M5:M58)</f>
        <v>0</v>
      </c>
      <c r="N59" s="25">
        <f t="shared" si="74"/>
        <v>0</v>
      </c>
      <c r="O59" s="22">
        <f>COUNTIF(O4:O58,"In-Service")</f>
        <v>0</v>
      </c>
      <c r="P59" s="26"/>
      <c r="Q59" s="14"/>
      <c r="R59" s="24">
        <f>SUM(R5:R58)</f>
        <v>0</v>
      </c>
      <c r="S59" s="27">
        <f>R59+N59</f>
        <v>0</v>
      </c>
      <c r="T59" s="22">
        <f>COUNTIF(T4:T58,"In-Service")</f>
        <v>0</v>
      </c>
      <c r="U59" s="26"/>
      <c r="V59" s="14"/>
      <c r="W59" s="24">
        <f>SUM(W5:W58)</f>
        <v>0</v>
      </c>
      <c r="X59" s="27">
        <f>W59+S59</f>
        <v>0</v>
      </c>
      <c r="Y59" s="22">
        <f>COUNTIF(Y4:Y58,"In-Service")</f>
        <v>0</v>
      </c>
      <c r="Z59" s="26"/>
      <c r="AA59" s="14"/>
      <c r="AB59" s="24">
        <f>SUM(AB5:AB58)</f>
        <v>0</v>
      </c>
      <c r="AC59" s="27">
        <f>AB59+X59</f>
        <v>0</v>
      </c>
      <c r="AD59" s="22">
        <f>COUNTIF(AD4:AD58,"In-Service")</f>
        <v>0</v>
      </c>
      <c r="AE59" s="26"/>
      <c r="AF59" s="14"/>
      <c r="AG59" s="24">
        <f>SUM(AG5:AG58)</f>
        <v>0</v>
      </c>
      <c r="AH59" s="27">
        <f>AG59+AC59</f>
        <v>0</v>
      </c>
      <c r="AI59" s="22">
        <f>COUNTIF(AI4:AI58,"In-Service")</f>
        <v>0</v>
      </c>
      <c r="AJ59" s="26"/>
      <c r="AK59" s="14"/>
      <c r="AL59" s="24">
        <f>SUM(AL5:AL58)</f>
        <v>0</v>
      </c>
      <c r="AM59" s="27">
        <f>AL59+AH59</f>
        <v>0</v>
      </c>
      <c r="AN59" s="22">
        <f>COUNTIF(AN4:AN58,"In-Service")</f>
        <v>0</v>
      </c>
      <c r="AO59" s="26"/>
      <c r="AP59" s="14"/>
      <c r="AQ59" s="24">
        <f>SUM(AQ5:AQ58)</f>
        <v>0</v>
      </c>
      <c r="AR59" s="27">
        <f>AQ59+AM59</f>
        <v>0</v>
      </c>
      <c r="AS59" s="22">
        <f>COUNTIF(AS4:AS58,"In-Service")</f>
        <v>0</v>
      </c>
      <c r="AT59" s="26"/>
      <c r="AU59" s="14"/>
      <c r="AV59" s="24">
        <f>SUM(AV5:AV58)</f>
        <v>0</v>
      </c>
      <c r="AW59" s="27">
        <f>AV59+AR59</f>
        <v>0</v>
      </c>
      <c r="AX59" s="22">
        <f>COUNTIF(AX4:AX58,"In-Service")</f>
        <v>0</v>
      </c>
      <c r="AY59" s="26"/>
      <c r="AZ59" s="14"/>
      <c r="BA59" s="24">
        <f>SUM(BA5:BA58)</f>
        <v>0</v>
      </c>
      <c r="BB59" s="27">
        <f>BA59+AW59</f>
        <v>0</v>
      </c>
      <c r="BC59" s="22">
        <f>COUNTIF(BC4:BC58,"In-Service")</f>
        <v>0</v>
      </c>
      <c r="BD59" s="26"/>
      <c r="BE59" s="14"/>
      <c r="BF59" s="24">
        <f>SUM(BF5:BF58)</f>
        <v>0</v>
      </c>
      <c r="BG59" s="27">
        <f>BF59+BB59</f>
        <v>0</v>
      </c>
      <c r="BH59" s="22">
        <f>COUNTIF(BH4:BH58,"In-Service")</f>
        <v>0</v>
      </c>
      <c r="BI59" s="26"/>
      <c r="BJ59" s="14"/>
      <c r="BK59" s="24">
        <f>SUM(BK5:BK58)</f>
        <v>0</v>
      </c>
      <c r="BL59" s="27">
        <f>BK59+BG59</f>
        <v>0</v>
      </c>
      <c r="BM59" s="22">
        <f>COUNTIF(BM4:BM58,"In-Service")</f>
        <v>0</v>
      </c>
      <c r="BN59" s="26"/>
      <c r="BO59" s="14"/>
      <c r="BP59" s="24">
        <f>SUM(BP5:BP58)</f>
        <v>0</v>
      </c>
      <c r="BQ59" s="27">
        <f>BP59+BL59</f>
        <v>0</v>
      </c>
      <c r="BR59" s="22">
        <f>COUNTIF(BR4:BR58,"In-Service")</f>
        <v>0</v>
      </c>
      <c r="BS59" s="26"/>
      <c r="BT59" s="14"/>
      <c r="BU59" s="24">
        <f>SUM(BU5:BU58)</f>
        <v>0</v>
      </c>
      <c r="BV59" s="27">
        <f>SUM(BV5:BV58)</f>
        <v>0</v>
      </c>
      <c r="BW59" s="22">
        <f>COUNTIF(BW4:BW58,"In-Service")</f>
        <v>0</v>
      </c>
      <c r="BX59" s="26"/>
      <c r="BY59" s="14"/>
      <c r="BZ59" s="24">
        <f>SUM(BZ5:BZ58)</f>
        <v>0</v>
      </c>
      <c r="CA59" s="27">
        <f>SUM(CA5:CA58)</f>
        <v>0</v>
      </c>
    </row>
    <row r="60" spans="1:79" ht="18.75" customHeight="1" thickTop="1" x14ac:dyDescent="0.15"/>
    <row r="61" spans="1:79" ht="15.75" hidden="1" customHeight="1" x14ac:dyDescent="0.15">
      <c r="A61" s="5"/>
      <c r="B61" s="2" t="s">
        <v>11</v>
      </c>
    </row>
    <row r="62" spans="1:79" ht="17.25" hidden="1" customHeight="1" x14ac:dyDescent="0.15">
      <c r="A62" s="5" t="s">
        <v>0</v>
      </c>
      <c r="B62" s="2" t="s">
        <v>10</v>
      </c>
    </row>
    <row r="63" spans="1:79" ht="15.75" hidden="1" customHeight="1" x14ac:dyDescent="0.15">
      <c r="A63" s="5" t="s">
        <v>4</v>
      </c>
    </row>
    <row r="64" spans="1:79" ht="12" hidden="1" customHeight="1" x14ac:dyDescent="0.15">
      <c r="A64" s="5" t="s">
        <v>2</v>
      </c>
    </row>
    <row r="65" spans="1:1" ht="17.25" hidden="1" customHeight="1" x14ac:dyDescent="0.15">
      <c r="A65" s="5" t="s">
        <v>16</v>
      </c>
    </row>
    <row r="66" spans="1:1" ht="15.75" hidden="1" customHeight="1" x14ac:dyDescent="0.15">
      <c r="A66" s="5" t="s">
        <v>3</v>
      </c>
    </row>
  </sheetData>
  <sheetProtection algorithmName="SHA-512" hashValue="u75ZgPvwm5AMO6HGKK+vGO+pvSz4bSNH0CH+MxnqvRIhrPT/hRJ4h1FbRpyM2yKX8lwbnxE16xQ5thldKdE+EQ==" saltValue="ehpdcx3u+K+uRQaT/d3rRA==" spinCount="100000" sheet="1" formatColumns="0"/>
  <mergeCells count="15">
    <mergeCell ref="BX3:BY3"/>
    <mergeCell ref="AT3:AU3"/>
    <mergeCell ref="F3:G3"/>
    <mergeCell ref="K3:L3"/>
    <mergeCell ref="P3:Q3"/>
    <mergeCell ref="U3:V3"/>
    <mergeCell ref="AO3:AP3"/>
    <mergeCell ref="AJ3:AK3"/>
    <mergeCell ref="AE3:AF3"/>
    <mergeCell ref="Z3:AA3"/>
    <mergeCell ref="BD3:BE3"/>
    <mergeCell ref="AY3:AZ3"/>
    <mergeCell ref="BS3:BT3"/>
    <mergeCell ref="BN3:BO3"/>
    <mergeCell ref="BI3:BJ3"/>
  </mergeCells>
  <phoneticPr fontId="4" type="noConversion"/>
  <dataValidations count="2">
    <dataValidation type="list" allowBlank="1" showInputMessage="1" showErrorMessage="1" sqref="Y5:Y58 BW5:BW58 T5:T58 O5:O58 J5:J58 E5:E58 BC5:BC58 BR5:BR58 BM5:BM58 BH5:BH58 AX5:AX58 AS5:AS58 AN5:AN58 AI5:AI58 AD5:AD58">
      <formula1>$A$61:$A$66</formula1>
    </dataValidation>
    <dataValidation type="list" allowBlank="1" showInputMessage="1" showErrorMessage="1" sqref="B5:B58">
      <formula1>$B$61:$B$62</formula1>
    </dataValidation>
  </dataValidations>
  <pageMargins left="0.75" right="0.75" top="1" bottom="1" header="0.5" footer="0.5"/>
  <pageSetup orientation="portrait" verticalDpi="1200" r:id="rId1"/>
  <headerFooter alignWithMargins="0"/>
  <ignoredErrors>
    <ignoredError sqref="J59"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J31"/>
  <sheetViews>
    <sheetView workbookViewId="0">
      <selection activeCell="C34" sqref="C34"/>
    </sheetView>
  </sheetViews>
  <sheetFormatPr defaultRowHeight="12.75" x14ac:dyDescent="0.2"/>
  <cols>
    <col min="1" max="1" width="37.85546875" customWidth="1"/>
    <col min="2" max="2" width="17.42578125" customWidth="1"/>
    <col min="3" max="3" width="20" customWidth="1"/>
    <col min="4" max="4" width="20.42578125" customWidth="1"/>
    <col min="5" max="5" width="21" customWidth="1"/>
    <col min="6" max="6" width="20.42578125" customWidth="1"/>
    <col min="7" max="7" width="20.140625" hidden="1" customWidth="1"/>
    <col min="8" max="8" width="20" customWidth="1"/>
    <col min="9" max="9" width="18" customWidth="1"/>
    <col min="10" max="10" width="18.140625" customWidth="1"/>
  </cols>
  <sheetData>
    <row r="1" spans="1:10" ht="47.25" x14ac:dyDescent="0.25">
      <c r="A1" s="113" t="s">
        <v>18</v>
      </c>
      <c r="B1" s="114" t="s">
        <v>19</v>
      </c>
      <c r="C1" s="115" t="s">
        <v>50</v>
      </c>
      <c r="D1" s="116" t="s">
        <v>49</v>
      </c>
      <c r="E1" s="117" t="s">
        <v>20</v>
      </c>
      <c r="F1" s="118" t="s">
        <v>74</v>
      </c>
      <c r="G1" s="94" t="s">
        <v>48</v>
      </c>
      <c r="I1" s="53"/>
    </row>
    <row r="2" spans="1:10" ht="21" customHeight="1" thickBot="1" x14ac:dyDescent="0.25">
      <c r="A2" s="119"/>
      <c r="B2" s="120"/>
      <c r="C2" s="120">
        <f>GrantAward*0.2</f>
        <v>0</v>
      </c>
      <c r="D2" s="120"/>
      <c r="E2" s="120">
        <f>B2-F2</f>
        <v>0</v>
      </c>
      <c r="F2" s="121">
        <f>C26</f>
        <v>0</v>
      </c>
      <c r="G2" s="95"/>
      <c r="H2" s="54"/>
      <c r="I2" s="54"/>
    </row>
    <row r="3" spans="1:10" ht="16.5" thickTop="1" thickBot="1" x14ac:dyDescent="0.3">
      <c r="A3" s="55"/>
      <c r="B3" s="56"/>
      <c r="C3" s="57"/>
      <c r="D3" s="57"/>
      <c r="E3" s="57"/>
      <c r="F3" s="54"/>
      <c r="G3" s="54"/>
      <c r="H3" s="54"/>
      <c r="I3" s="54"/>
      <c r="J3" s="54"/>
    </row>
    <row r="4" spans="1:10" ht="63.75" customHeight="1" x14ac:dyDescent="0.25">
      <c r="A4" s="59"/>
      <c r="B4" s="108" t="s">
        <v>71</v>
      </c>
      <c r="C4" s="60" t="s">
        <v>72</v>
      </c>
      <c r="D4" s="105" t="s">
        <v>73</v>
      </c>
      <c r="E4" s="106" t="s">
        <v>21</v>
      </c>
      <c r="F4" s="162"/>
    </row>
    <row r="5" spans="1:10" ht="15" x14ac:dyDescent="0.25">
      <c r="A5" s="84" t="s">
        <v>43</v>
      </c>
      <c r="B5" s="61">
        <f>'Member Hours Calc.'!H59</f>
        <v>0</v>
      </c>
      <c r="C5" s="62"/>
      <c r="D5" s="107">
        <f>B8-C5</f>
        <v>0</v>
      </c>
      <c r="E5" s="63">
        <f>B2-C5</f>
        <v>0</v>
      </c>
      <c r="F5" s="163"/>
      <c r="G5" s="102">
        <f>FirstMonth*0.02</f>
        <v>0</v>
      </c>
    </row>
    <row r="6" spans="1:10" ht="15" x14ac:dyDescent="0.25">
      <c r="A6" s="84" t="s">
        <v>58</v>
      </c>
      <c r="B6" s="61">
        <f>'Member Hours Calc.'!M59</f>
        <v>0</v>
      </c>
      <c r="C6" s="62"/>
      <c r="D6" s="107">
        <f>B8-(C6+C5)</f>
        <v>0</v>
      </c>
      <c r="E6" s="63">
        <f>B2-C5-C6</f>
        <v>0</v>
      </c>
      <c r="F6" s="163"/>
      <c r="G6" s="102">
        <f>B6*0.02</f>
        <v>0</v>
      </c>
    </row>
    <row r="7" spans="1:10" ht="15" x14ac:dyDescent="0.25">
      <c r="A7" s="84" t="s">
        <v>59</v>
      </c>
      <c r="B7" s="61">
        <f>'Member Hours Calc.'!R59</f>
        <v>0</v>
      </c>
      <c r="C7" s="62"/>
      <c r="D7" s="107">
        <f>B8-(C7+C6+C5)</f>
        <v>0</v>
      </c>
      <c r="E7" s="63">
        <f>B2-C5-C6-C7</f>
        <v>0</v>
      </c>
      <c r="F7" s="163"/>
      <c r="G7" s="102">
        <f>B7*0.02</f>
        <v>0</v>
      </c>
    </row>
    <row r="8" spans="1:10" ht="15" x14ac:dyDescent="0.25">
      <c r="A8" s="64" t="s">
        <v>50</v>
      </c>
      <c r="B8" s="65">
        <f>IF(((SUM(B5+B6+B7)&gt;C2)),(SUM(B5+B6+B7)),(C2))</f>
        <v>0</v>
      </c>
      <c r="C8" s="66">
        <f>C5+C6+C7</f>
        <v>0</v>
      </c>
      <c r="D8" s="96">
        <f>B8-C8</f>
        <v>0</v>
      </c>
      <c r="E8" s="67">
        <f>E7</f>
        <v>0</v>
      </c>
      <c r="F8" s="163"/>
      <c r="G8" s="102">
        <f>G5+G6+G7</f>
        <v>0</v>
      </c>
    </row>
    <row r="9" spans="1:10" ht="15" x14ac:dyDescent="0.25">
      <c r="A9" s="84" t="s">
        <v>60</v>
      </c>
      <c r="B9" s="61">
        <f>'Member Hours Calc.'!W59</f>
        <v>0</v>
      </c>
      <c r="C9" s="62"/>
      <c r="D9" s="107">
        <f>B9-C9+D8</f>
        <v>0</v>
      </c>
      <c r="E9" s="63">
        <f>(GrantAward-C2-C9)</f>
        <v>0</v>
      </c>
      <c r="F9" s="163"/>
      <c r="G9" s="102">
        <f>B9*0.02</f>
        <v>0</v>
      </c>
    </row>
    <row r="10" spans="1:10" ht="15" x14ac:dyDescent="0.25">
      <c r="A10" s="84" t="s">
        <v>61</v>
      </c>
      <c r="B10" s="61">
        <f>'Member Hours Calc.'!AB59</f>
        <v>0</v>
      </c>
      <c r="C10" s="62"/>
      <c r="D10" s="107">
        <f>B10-C10+D9</f>
        <v>0</v>
      </c>
      <c r="E10" s="63">
        <f>(GrantAward-C2-C9-C10)</f>
        <v>0</v>
      </c>
      <c r="F10" s="163"/>
      <c r="G10" s="102">
        <f>B10*0.02</f>
        <v>0</v>
      </c>
    </row>
    <row r="11" spans="1:10" ht="15" x14ac:dyDescent="0.25">
      <c r="A11" s="84" t="s">
        <v>62</v>
      </c>
      <c r="B11" s="61">
        <f>'Member Hours Calc.'!AG59</f>
        <v>0</v>
      </c>
      <c r="C11" s="62"/>
      <c r="D11" s="107">
        <f>B11-C11+D10</f>
        <v>0</v>
      </c>
      <c r="E11" s="63">
        <f>(GrantAward-C2-C9-C10-C11)</f>
        <v>0</v>
      </c>
      <c r="F11" s="163"/>
      <c r="G11" s="102">
        <f>B11*0.02</f>
        <v>0</v>
      </c>
    </row>
    <row r="12" spans="1:10" ht="15" x14ac:dyDescent="0.25">
      <c r="A12" s="64" t="s">
        <v>22</v>
      </c>
      <c r="B12" s="65">
        <f>IF(((SUM(B5+B6+B7)&lt;C2)),(SUM((B5+B6+B7+B9+B10+B11))-C8),(SUM(B9+B10+B11)))</f>
        <v>0</v>
      </c>
      <c r="C12" s="66">
        <f>C9+C10+C11</f>
        <v>0</v>
      </c>
      <c r="D12" s="96">
        <f>B12-C12+D8</f>
        <v>0</v>
      </c>
      <c r="E12" s="67">
        <f>E11</f>
        <v>0</v>
      </c>
      <c r="F12" s="163"/>
      <c r="G12" s="102">
        <f>G9+G10+G11</f>
        <v>0</v>
      </c>
    </row>
    <row r="13" spans="1:10" ht="15" x14ac:dyDescent="0.25">
      <c r="A13" s="84" t="s">
        <v>63</v>
      </c>
      <c r="B13" s="61">
        <f>'Member Hours Calc.'!AL59</f>
        <v>0</v>
      </c>
      <c r="C13" s="62"/>
      <c r="D13" s="107">
        <f>B13-C13+D12</f>
        <v>0</v>
      </c>
      <c r="E13" s="63">
        <f>(GrantAward-C2-C12-C13)</f>
        <v>0</v>
      </c>
      <c r="F13" s="163"/>
      <c r="G13" s="102">
        <f>B13*0.02</f>
        <v>0</v>
      </c>
    </row>
    <row r="14" spans="1:10" ht="15" x14ac:dyDescent="0.25">
      <c r="A14" s="84" t="s">
        <v>64</v>
      </c>
      <c r="B14" s="61">
        <f>'Member Hours Calc.'!AQ59</f>
        <v>0</v>
      </c>
      <c r="C14" s="62"/>
      <c r="D14" s="107">
        <f>B14-C14+D13</f>
        <v>0</v>
      </c>
      <c r="E14" s="63">
        <f>(GrantAward-C2-C12-C13-C14)</f>
        <v>0</v>
      </c>
      <c r="F14" s="163"/>
      <c r="G14" s="102">
        <f>B14*0.02</f>
        <v>0</v>
      </c>
    </row>
    <row r="15" spans="1:10" ht="15" x14ac:dyDescent="0.25">
      <c r="A15" s="84" t="s">
        <v>65</v>
      </c>
      <c r="B15" s="61">
        <f>'Member Hours Calc.'!AV59</f>
        <v>0</v>
      </c>
      <c r="C15" s="62"/>
      <c r="D15" s="107">
        <f>B15-C15+D14</f>
        <v>0</v>
      </c>
      <c r="E15" s="63">
        <f>(GrantAward-C2-C12-C13-C14-C15)</f>
        <v>0</v>
      </c>
      <c r="F15" s="163"/>
      <c r="G15" s="102">
        <f>B15*0.02</f>
        <v>0</v>
      </c>
    </row>
    <row r="16" spans="1:10" ht="15" x14ac:dyDescent="0.25">
      <c r="A16" s="64" t="s">
        <v>23</v>
      </c>
      <c r="B16" s="65">
        <f>B13+B14+B15</f>
        <v>0</v>
      </c>
      <c r="C16" s="66">
        <f>C13+C14+C15</f>
        <v>0</v>
      </c>
      <c r="D16" s="96">
        <f>B16-C16+D12</f>
        <v>0</v>
      </c>
      <c r="E16" s="67">
        <f>E15</f>
        <v>0</v>
      </c>
      <c r="F16" s="163"/>
      <c r="G16" s="102">
        <f>G13+G14+G15</f>
        <v>0</v>
      </c>
    </row>
    <row r="17" spans="1:10" ht="15" x14ac:dyDescent="0.25">
      <c r="A17" s="84" t="s">
        <v>66</v>
      </c>
      <c r="B17" s="61">
        <f>'Member Hours Calc.'!BA59</f>
        <v>0</v>
      </c>
      <c r="C17" s="62"/>
      <c r="D17" s="107">
        <f>B17-C17+D16</f>
        <v>0</v>
      </c>
      <c r="E17" s="63">
        <f>(GrantAward-C2-C16-C12-C17)</f>
        <v>0</v>
      </c>
      <c r="F17" s="163"/>
      <c r="G17" s="102">
        <f>B17*0.02</f>
        <v>0</v>
      </c>
    </row>
    <row r="18" spans="1:10" ht="15" x14ac:dyDescent="0.25">
      <c r="A18" s="84" t="s">
        <v>67</v>
      </c>
      <c r="B18" s="61">
        <f>'Member Hours Calc.'!BF59</f>
        <v>0</v>
      </c>
      <c r="C18" s="62"/>
      <c r="D18" s="107">
        <f>B18-C18+D17</f>
        <v>0</v>
      </c>
      <c r="E18" s="63">
        <f>(GrantAward-C2-C16-C12-C17-C18)</f>
        <v>0</v>
      </c>
      <c r="F18" s="163"/>
      <c r="G18" s="102">
        <f>B18*0.02</f>
        <v>0</v>
      </c>
    </row>
    <row r="19" spans="1:10" ht="15" x14ac:dyDescent="0.25">
      <c r="A19" s="84" t="s">
        <v>68</v>
      </c>
      <c r="B19" s="61">
        <f>'Member Hours Calc.'!BK59</f>
        <v>0</v>
      </c>
      <c r="C19" s="62"/>
      <c r="D19" s="107">
        <f>B19-C19+D18</f>
        <v>0</v>
      </c>
      <c r="E19" s="63">
        <f>(GrantAward-C2-C16-C12-C17-C18-C19)</f>
        <v>0</v>
      </c>
      <c r="F19" s="163"/>
      <c r="G19" s="102">
        <f>B19*0.02</f>
        <v>0</v>
      </c>
    </row>
    <row r="20" spans="1:10" ht="15" x14ac:dyDescent="0.25">
      <c r="A20" s="64" t="s">
        <v>24</v>
      </c>
      <c r="B20" s="65">
        <f>B17+B18+B19</f>
        <v>0</v>
      </c>
      <c r="C20" s="66">
        <f>C17+C18+C19</f>
        <v>0</v>
      </c>
      <c r="D20" s="96">
        <f>B20-C20+D16</f>
        <v>0</v>
      </c>
      <c r="E20" s="67">
        <f>E19</f>
        <v>0</v>
      </c>
      <c r="F20" s="163"/>
      <c r="G20" s="102">
        <f>G17+G18+G19</f>
        <v>0</v>
      </c>
    </row>
    <row r="21" spans="1:10" ht="15" x14ac:dyDescent="0.25">
      <c r="A21" s="84" t="s">
        <v>69</v>
      </c>
      <c r="B21" s="61">
        <f>'Member Hours Calc.'!BP59</f>
        <v>0</v>
      </c>
      <c r="C21" s="62"/>
      <c r="D21" s="107">
        <f>B21-C21+D20</f>
        <v>0</v>
      </c>
      <c r="E21" s="63">
        <f>(GrantAward-C2-C12-C20-C16-C21)</f>
        <v>0</v>
      </c>
      <c r="F21" s="163"/>
      <c r="G21" s="102">
        <f>B21*0.02</f>
        <v>0</v>
      </c>
    </row>
    <row r="22" spans="1:10" ht="15" x14ac:dyDescent="0.25">
      <c r="A22" s="84" t="s">
        <v>70</v>
      </c>
      <c r="B22" s="61">
        <f>'Member Hours Calc.'!BU59</f>
        <v>0</v>
      </c>
      <c r="C22" s="62"/>
      <c r="D22" s="107">
        <f>B22-C22+D21</f>
        <v>0</v>
      </c>
      <c r="E22" s="63">
        <f>(GrantAward-C2-C12-C20-C16-C21-C22)</f>
        <v>0</v>
      </c>
      <c r="F22" s="163"/>
      <c r="G22" s="102">
        <f>B22*0.02</f>
        <v>0</v>
      </c>
    </row>
    <row r="23" spans="1:10" ht="15" x14ac:dyDescent="0.25">
      <c r="A23" s="84" t="s">
        <v>44</v>
      </c>
      <c r="B23" s="61">
        <f>'Member Hours Calc.'!BZ59</f>
        <v>0</v>
      </c>
      <c r="C23" s="62"/>
      <c r="D23" s="107">
        <f>B23-C23+D22</f>
        <v>0</v>
      </c>
      <c r="E23" s="63">
        <f>(GrantAward-C2-C12-C20-C16-C21-C22-C23)</f>
        <v>0</v>
      </c>
      <c r="F23" s="163"/>
      <c r="G23" s="102">
        <f>B23*0.02</f>
        <v>0</v>
      </c>
    </row>
    <row r="24" spans="1:10" ht="15" x14ac:dyDescent="0.25">
      <c r="A24" s="64" t="s">
        <v>42</v>
      </c>
      <c r="B24" s="65">
        <f>B21+B22+B23</f>
        <v>0</v>
      </c>
      <c r="C24" s="66">
        <f>C21+C22+C23</f>
        <v>0</v>
      </c>
      <c r="D24" s="96">
        <f>B24-C24+D20</f>
        <v>0</v>
      </c>
      <c r="E24" s="67">
        <f>E23</f>
        <v>0</v>
      </c>
      <c r="F24" s="164"/>
      <c r="G24" s="102">
        <f>G21+G22+G23</f>
        <v>0</v>
      </c>
    </row>
    <row r="25" spans="1:10" ht="15.75" thickBot="1" x14ac:dyDescent="0.3">
      <c r="A25" s="58"/>
      <c r="B25" s="68"/>
      <c r="C25" s="69"/>
      <c r="D25" s="69"/>
      <c r="E25" s="68"/>
      <c r="F25" s="70"/>
      <c r="G25" s="71"/>
      <c r="H25" s="70"/>
      <c r="I25" s="54"/>
      <c r="J25" s="54"/>
    </row>
    <row r="26" spans="1:10" ht="15.75" thickBot="1" x14ac:dyDescent="0.3">
      <c r="A26" s="109" t="s">
        <v>25</v>
      </c>
      <c r="B26" s="122">
        <f>B8+B12+B16+B20+B24</f>
        <v>0</v>
      </c>
      <c r="C26" s="123">
        <f>C2+C12+C16+C20+C24</f>
        <v>0</v>
      </c>
      <c r="D26" s="103"/>
      <c r="E26" s="104"/>
      <c r="F26" s="103"/>
      <c r="G26" s="124">
        <f>G8+G12+G16+G20+G24</f>
        <v>0</v>
      </c>
      <c r="H26" s="91"/>
      <c r="I26" s="92"/>
      <c r="J26" s="93"/>
    </row>
    <row r="27" spans="1:10" ht="14.25" x14ac:dyDescent="0.2">
      <c r="A27" s="52"/>
      <c r="B27" s="71"/>
      <c r="C27" s="72"/>
      <c r="D27" s="72"/>
      <c r="E27" s="71"/>
      <c r="F27" s="54"/>
      <c r="G27" s="54"/>
      <c r="H27" s="54"/>
      <c r="I27" s="54"/>
      <c r="J27" s="54"/>
    </row>
    <row r="28" spans="1:10" ht="14.25" customHeight="1" x14ac:dyDescent="0.2">
      <c r="A28" s="161" t="s">
        <v>76</v>
      </c>
      <c r="B28" s="161"/>
      <c r="C28" s="161"/>
      <c r="D28" s="161"/>
      <c r="E28" s="161"/>
      <c r="F28" s="161"/>
      <c r="G28" s="100"/>
      <c r="H28" s="54"/>
      <c r="I28" s="54"/>
      <c r="J28" s="54"/>
    </row>
    <row r="29" spans="1:10" ht="42" customHeight="1" x14ac:dyDescent="0.2">
      <c r="A29" s="161"/>
      <c r="B29" s="161"/>
      <c r="C29" s="161"/>
      <c r="D29" s="161"/>
      <c r="E29" s="161"/>
      <c r="F29" s="161"/>
      <c r="G29" s="101"/>
      <c r="H29" s="54"/>
      <c r="I29" s="54"/>
      <c r="J29" s="54"/>
    </row>
    <row r="31" spans="1:10" ht="15" x14ac:dyDescent="0.25">
      <c r="A31" s="58" t="s">
        <v>75</v>
      </c>
    </row>
  </sheetData>
  <sheetProtection algorithmName="SHA-512" hashValue="yCa41d6bWxY+Eew6qdVTFpC+hQg9VmHGl6D8WViWLitgX+XszjcgbBijkk1R6mqEXDEi5t2yzqlEOaePRYwPog==" saltValue="PBTXDpUzA7FrEEyoc29OTg==" spinCount="100000" sheet="1" objects="1" scenarios="1"/>
  <mergeCells count="2">
    <mergeCell ref="A28:F29"/>
    <mergeCell ref="F4:F24"/>
  </mergeCells>
  <conditionalFormatting sqref="D5:E5">
    <cfRule type="expression" dxfId="18" priority="19">
      <formula>$B$5=0</formula>
    </cfRule>
  </conditionalFormatting>
  <conditionalFormatting sqref="D6:E6">
    <cfRule type="expression" dxfId="17" priority="18">
      <formula>$B$6=0</formula>
    </cfRule>
  </conditionalFormatting>
  <conditionalFormatting sqref="D7:E7">
    <cfRule type="expression" dxfId="16" priority="17">
      <formula>$B$7=0</formula>
    </cfRule>
  </conditionalFormatting>
  <conditionalFormatting sqref="D9:E9">
    <cfRule type="expression" dxfId="15" priority="16">
      <formula>$B$9=0</formula>
    </cfRule>
  </conditionalFormatting>
  <conditionalFormatting sqref="D10:E10">
    <cfRule type="expression" dxfId="14" priority="15">
      <formula>$B$10=0</formula>
    </cfRule>
  </conditionalFormatting>
  <conditionalFormatting sqref="D11:E11">
    <cfRule type="expression" dxfId="13" priority="14">
      <formula>$B$11=0</formula>
    </cfRule>
  </conditionalFormatting>
  <conditionalFormatting sqref="D12:E12">
    <cfRule type="expression" dxfId="12" priority="13">
      <formula>$B$12=0</formula>
    </cfRule>
  </conditionalFormatting>
  <conditionalFormatting sqref="D13:E13">
    <cfRule type="expression" dxfId="11" priority="12">
      <formula>$B$13=0</formula>
    </cfRule>
  </conditionalFormatting>
  <conditionalFormatting sqref="D14:E14">
    <cfRule type="expression" dxfId="10" priority="11">
      <formula>$B$14=0</formula>
    </cfRule>
  </conditionalFormatting>
  <conditionalFormatting sqref="D15:E15">
    <cfRule type="expression" dxfId="9" priority="10">
      <formula>$B$15=0</formula>
    </cfRule>
  </conditionalFormatting>
  <conditionalFormatting sqref="D16:E16">
    <cfRule type="expression" dxfId="8" priority="9">
      <formula>$B$16=0</formula>
    </cfRule>
  </conditionalFormatting>
  <conditionalFormatting sqref="D17:E17">
    <cfRule type="expression" dxfId="7" priority="8">
      <formula>$B$17=0</formula>
    </cfRule>
  </conditionalFormatting>
  <conditionalFormatting sqref="D18:E18">
    <cfRule type="expression" dxfId="6" priority="7">
      <formula>$B$18=0</formula>
    </cfRule>
  </conditionalFormatting>
  <conditionalFormatting sqref="D19:E19">
    <cfRule type="expression" dxfId="5" priority="6">
      <formula>$B$19=0</formula>
    </cfRule>
  </conditionalFormatting>
  <conditionalFormatting sqref="D20:E20">
    <cfRule type="expression" dxfId="4" priority="5">
      <formula>$B$20=0</formula>
    </cfRule>
  </conditionalFormatting>
  <conditionalFormatting sqref="D21:E21">
    <cfRule type="expression" dxfId="3" priority="4">
      <formula>$B$21=0</formula>
    </cfRule>
  </conditionalFormatting>
  <conditionalFormatting sqref="D22:E22">
    <cfRule type="expression" dxfId="2" priority="3">
      <formula>$B$22=0</formula>
    </cfRule>
  </conditionalFormatting>
  <conditionalFormatting sqref="D23:E23">
    <cfRule type="expression" dxfId="1" priority="2">
      <formula>$B$23=0</formula>
    </cfRule>
  </conditionalFormatting>
  <conditionalFormatting sqref="D24:E24">
    <cfRule type="expression" dxfId="0" priority="1">
      <formula>$B$24=0</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7"/>
  <sheetViews>
    <sheetView workbookViewId="0">
      <selection activeCell="E13" sqref="E13"/>
    </sheetView>
  </sheetViews>
  <sheetFormatPr defaultRowHeight="12.75" x14ac:dyDescent="0.2"/>
  <cols>
    <col min="1" max="1" width="27" customWidth="1"/>
    <col min="2" max="2" width="25.7109375" customWidth="1"/>
    <col min="3" max="3" width="23.28515625" customWidth="1"/>
    <col min="4" max="4" width="22.85546875" customWidth="1"/>
    <col min="5" max="5" width="14.85546875" customWidth="1"/>
    <col min="6" max="6" width="17.42578125" customWidth="1"/>
    <col min="7" max="7" width="12.140625" customWidth="1"/>
    <col min="8" max="8" width="3" customWidth="1"/>
    <col min="9" max="9" width="17.28515625" customWidth="1"/>
  </cols>
  <sheetData>
    <row r="1" spans="1:9" ht="13.5" thickBot="1" x14ac:dyDescent="0.25">
      <c r="A1" s="49"/>
      <c r="B1" s="49"/>
      <c r="C1" s="49"/>
      <c r="D1" s="49"/>
      <c r="E1" s="49"/>
      <c r="F1" s="49"/>
      <c r="G1" s="49"/>
      <c r="H1" s="49"/>
      <c r="I1" s="49"/>
    </row>
    <row r="2" spans="1:9" ht="15.75" thickBot="1" x14ac:dyDescent="0.25">
      <c r="A2" s="73" t="s">
        <v>26</v>
      </c>
      <c r="B2" s="74" t="s">
        <v>27</v>
      </c>
      <c r="C2" s="74" t="s">
        <v>28</v>
      </c>
      <c r="D2" s="74" t="s">
        <v>29</v>
      </c>
      <c r="E2" s="49"/>
      <c r="F2" s="49"/>
      <c r="G2" s="49"/>
      <c r="H2" s="49"/>
      <c r="I2" s="49"/>
    </row>
    <row r="3" spans="1:9" ht="16.5" thickBot="1" x14ac:dyDescent="0.25">
      <c r="A3" s="75" t="s">
        <v>30</v>
      </c>
      <c r="B3" s="76" t="s">
        <v>31</v>
      </c>
      <c r="C3" s="77">
        <v>1</v>
      </c>
      <c r="D3" s="77">
        <v>1700</v>
      </c>
      <c r="E3" s="49"/>
      <c r="F3" s="49"/>
      <c r="G3" s="49"/>
      <c r="H3" s="49"/>
      <c r="I3" s="49"/>
    </row>
    <row r="4" spans="1:9" ht="52.5" customHeight="1" thickBot="1" x14ac:dyDescent="0.25">
      <c r="A4" s="81" t="s">
        <v>40</v>
      </c>
      <c r="B4" s="81" t="s">
        <v>41</v>
      </c>
      <c r="C4" s="82">
        <v>0.7</v>
      </c>
      <c r="D4" s="81">
        <v>1190</v>
      </c>
      <c r="E4" s="49"/>
      <c r="F4" s="49"/>
      <c r="G4" s="49"/>
      <c r="H4" s="49"/>
      <c r="I4" s="49"/>
    </row>
    <row r="5" spans="1:9" ht="16.5" thickBot="1" x14ac:dyDescent="0.25">
      <c r="A5" s="75" t="s">
        <v>32</v>
      </c>
      <c r="B5" s="76" t="s">
        <v>33</v>
      </c>
      <c r="C5" s="77">
        <v>0.5</v>
      </c>
      <c r="D5" s="76">
        <v>850</v>
      </c>
      <c r="E5" s="49"/>
      <c r="F5" s="49"/>
      <c r="G5" s="49"/>
      <c r="H5" s="49"/>
      <c r="I5" s="49"/>
    </row>
    <row r="6" spans="1:9" ht="16.5" thickBot="1" x14ac:dyDescent="0.25">
      <c r="A6" s="75" t="s">
        <v>34</v>
      </c>
      <c r="B6" s="76" t="s">
        <v>35</v>
      </c>
      <c r="C6" s="77">
        <v>0.38095240000000002</v>
      </c>
      <c r="D6" s="76">
        <v>647</v>
      </c>
    </row>
    <row r="7" spans="1:9" ht="16.5" thickBot="1" x14ac:dyDescent="0.25">
      <c r="A7" s="75" t="s">
        <v>36</v>
      </c>
      <c r="B7" s="76" t="s">
        <v>37</v>
      </c>
      <c r="C7" s="77">
        <v>0.26455026999999998</v>
      </c>
      <c r="D7" s="76">
        <v>449</v>
      </c>
    </row>
    <row r="8" spans="1:9" ht="16.5" thickBot="1" x14ac:dyDescent="0.25">
      <c r="A8" s="75" t="s">
        <v>38</v>
      </c>
      <c r="B8" s="76" t="s">
        <v>39</v>
      </c>
      <c r="C8" s="77">
        <v>0.21164021999999999</v>
      </c>
      <c r="D8" s="76">
        <v>359</v>
      </c>
    </row>
    <row r="9" spans="1:9" ht="15" x14ac:dyDescent="0.2">
      <c r="A9" s="78"/>
    </row>
    <row r="10" spans="1:9" ht="15" x14ac:dyDescent="0.2">
      <c r="A10" s="78"/>
    </row>
    <row r="11" spans="1:9" ht="15.75" x14ac:dyDescent="0.2">
      <c r="A11" s="79"/>
    </row>
    <row r="12" spans="1:9" ht="15.75" x14ac:dyDescent="0.2">
      <c r="A12" s="79"/>
    </row>
    <row r="13" spans="1:9" ht="15.75" x14ac:dyDescent="0.2">
      <c r="A13" s="79"/>
    </row>
    <row r="14" spans="1:9" ht="15.75" x14ac:dyDescent="0.2">
      <c r="A14" s="79"/>
    </row>
    <row r="15" spans="1:9" ht="15.75" x14ac:dyDescent="0.2">
      <c r="A15" s="79"/>
    </row>
    <row r="16" spans="1:9" ht="15.75" x14ac:dyDescent="0.2">
      <c r="A16" s="79"/>
    </row>
    <row r="17" spans="1:1" ht="15.75" x14ac:dyDescent="0.2">
      <c r="A17" s="80"/>
    </row>
  </sheetData>
  <sheetProtection algorithmName="SHA-512" hashValue="/C8uOV5dlmF5c4wAHM9J+TdSAd7exKDwbDu6+KyNz6/HCschJTGG2uRVM2EEa4lCM/GWYxg87MW4LPnm9+Zdvw==" saltValue="lNdkCRQFUz+9h5xuA92St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Memo</vt:lpstr>
      <vt:lpstr>Instructions</vt:lpstr>
      <vt:lpstr>Member Hours Calc.</vt:lpstr>
      <vt:lpstr>Drawdown Requests</vt:lpstr>
      <vt:lpstr>MSY Table</vt:lpstr>
      <vt:lpstr>FirstMonth</vt:lpstr>
      <vt:lpstr>FirstMonthRequest</vt:lpstr>
      <vt:lpstr>GrantAward</vt:lpstr>
      <vt:lpstr>Memo!Print_Area</vt:lpstr>
    </vt:vector>
  </TitlesOfParts>
  <Company>Dept. of Finance &amp; Admin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Snell</dc:creator>
  <cp:lastModifiedBy>Ruqia Qasim</cp:lastModifiedBy>
  <cp:lastPrinted>2014-07-07T20:43:53Z</cp:lastPrinted>
  <dcterms:created xsi:type="dcterms:W3CDTF">1999-10-18T14:59:07Z</dcterms:created>
  <dcterms:modified xsi:type="dcterms:W3CDTF">2020-01-29T18:56:37Z</dcterms:modified>
</cp:coreProperties>
</file>